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802441236a6a0a/Documents/LIFESAVING/LSA/2023 Nationals/RESULTS/NIPPERS/"/>
    </mc:Choice>
  </mc:AlternateContent>
  <xr:revisionPtr revIDLastSave="747" documentId="8_{548CC5F0-BCD0-411B-A711-4347BAD08611}" xr6:coauthVersionLast="47" xr6:coauthVersionMax="47" xr10:uidLastSave="{8F270271-57E1-4087-A778-39E3C4798888}"/>
  <bookViews>
    <workbookView xWindow="-120" yWindow="-120" windowWidth="20730" windowHeight="11310" xr2:uid="{66C3BF62-7A59-4BBA-A6DC-79BD8766A176}"/>
  </bookViews>
  <sheets>
    <sheet name="CLUB SCORES" sheetId="7" r:id="rId1"/>
    <sheet name="U9 - DAY 3" sheetId="14" r:id="rId2"/>
    <sheet name="U10 - DAY 3" sheetId="15" r:id="rId3"/>
    <sheet name="U11 - DAY 3" sheetId="16" r:id="rId4"/>
    <sheet name="U12 - DAY 3" sheetId="17" r:id="rId5"/>
    <sheet name="U13 - DAY 3" sheetId="18" r:id="rId6"/>
    <sheet name="U14 - DAY 3" sheetId="19" r:id="rId7"/>
    <sheet name="U9 - DAY 2" sheetId="13" r:id="rId8"/>
    <sheet name="U10 - DAY 2" sheetId="12" r:id="rId9"/>
    <sheet name="U11 - DAY 2" sheetId="11" r:id="rId10"/>
    <sheet name="U12 - DAY 2" sheetId="10" r:id="rId11"/>
    <sheet name="U13 - DAY 2" sheetId="9" r:id="rId12"/>
    <sheet name="U14 - DAY 2" sheetId="8" r:id="rId13"/>
    <sheet name="U9 - DAY 1" sheetId="1" r:id="rId14"/>
    <sheet name="U10 - DAY 1" sheetId="2" r:id="rId15"/>
    <sheet name="U11 - DAY 1" sheetId="3" r:id="rId16"/>
    <sheet name="U12 - DAY 1" sheetId="4" r:id="rId17"/>
    <sheet name="U13 - DAY 1" sheetId="5" r:id="rId18"/>
    <sheet name="U14 - DAY 1" sheetId="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7" l="1"/>
  <c r="C63" i="7"/>
  <c r="K70" i="7"/>
  <c r="K64" i="7"/>
  <c r="C66" i="7"/>
  <c r="C69" i="7"/>
  <c r="G67" i="7"/>
  <c r="G66" i="7"/>
  <c r="C43" i="7" l="1"/>
  <c r="C40" i="7"/>
  <c r="G40" i="7"/>
  <c r="G39" i="7"/>
  <c r="G8" i="7"/>
  <c r="G9" i="7"/>
  <c r="C12" i="7"/>
  <c r="C13" i="7"/>
</calcChain>
</file>

<file path=xl/sharedStrings.xml><?xml version="1.0" encoding="utf-8"?>
<sst xmlns="http://schemas.openxmlformats.org/spreadsheetml/2006/main" count="1842" uniqueCount="333">
  <si>
    <t>Athlete</t>
  </si>
  <si>
    <t>Division_team</t>
  </si>
  <si>
    <t>Event_team</t>
  </si>
  <si>
    <t>Division</t>
  </si>
  <si>
    <t>Round</t>
  </si>
  <si>
    <t>Heat</t>
  </si>
  <si>
    <t>Place</t>
  </si>
  <si>
    <t>NIPPERS U14</t>
  </si>
  <si>
    <t>NIPPERS U9</t>
  </si>
  <si>
    <t>NIPPERS U10</t>
  </si>
  <si>
    <t>NIPPERS U11</t>
  </si>
  <si>
    <t>NIPPERS U12</t>
  </si>
  <si>
    <t>NIPPERS U13</t>
  </si>
  <si>
    <t>Emma Cullis</t>
  </si>
  <si>
    <t>Llandudno</t>
  </si>
  <si>
    <t>U10 FEMALE RUN SWIM RUN</t>
  </si>
  <si>
    <t>Final</t>
  </si>
  <si>
    <t>Caro Bishop</t>
  </si>
  <si>
    <t>Fish Hoek</t>
  </si>
  <si>
    <t>Bria Ahmed</t>
  </si>
  <si>
    <t>Boyd Skordis</t>
  </si>
  <si>
    <t>U9 MALE RUN SWIM RUN</t>
  </si>
  <si>
    <t>Charley Harker</t>
  </si>
  <si>
    <t>Marine</t>
  </si>
  <si>
    <t>Alexander McKeown</t>
  </si>
  <si>
    <t>Emily Rose Clark</t>
  </si>
  <si>
    <t>U9 FEMALE RUN SWIM RUN</t>
  </si>
  <si>
    <t>YAMA LONI</t>
  </si>
  <si>
    <t>Summerstrand</t>
  </si>
  <si>
    <t>Katie Dyason</t>
  </si>
  <si>
    <t>Eddy Harker</t>
  </si>
  <si>
    <t>U11 MALE BODY BOARD</t>
  </si>
  <si>
    <t>Will Tremeer</t>
  </si>
  <si>
    <t>Clifton</t>
  </si>
  <si>
    <t>Jordan Ilderton</t>
  </si>
  <si>
    <t>Plett</t>
  </si>
  <si>
    <t>Mathew Hudson</t>
  </si>
  <si>
    <t>Daniel Edward Verdon</t>
  </si>
  <si>
    <t>Kings Beach</t>
  </si>
  <si>
    <t>U10 MALE RUN SWIM RUN</t>
  </si>
  <si>
    <t>Vidar Bendixen</t>
  </si>
  <si>
    <t>JOSHUA RICHTER</t>
  </si>
  <si>
    <t>U11 FEMALE BODY BOARD</t>
  </si>
  <si>
    <t>Sarah Mocke</t>
  </si>
  <si>
    <t>Lucy Harker</t>
  </si>
  <si>
    <t>MIYA DE VILLIERS</t>
  </si>
  <si>
    <t>Keagan White</t>
  </si>
  <si>
    <t>Durban Surf</t>
  </si>
  <si>
    <t>U12 MALE BODY BOARD</t>
  </si>
  <si>
    <t>Samuel Proctor</t>
  </si>
  <si>
    <t>Zac Matthew Sampson</t>
  </si>
  <si>
    <t>Big Bay</t>
  </si>
  <si>
    <t>MORGAN GOUS</t>
  </si>
  <si>
    <t>U12 FEMALE BODY BOARD</t>
  </si>
  <si>
    <t>Shaylee Powell</t>
  </si>
  <si>
    <t>Bella Stallard</t>
  </si>
  <si>
    <t>LISA DE VILLIERS</t>
  </si>
  <si>
    <t>U14 FEMALE RUN SWIM RUN</t>
  </si>
  <si>
    <t>Emma Neethling</t>
  </si>
  <si>
    <t>Grace Pienaar</t>
  </si>
  <si>
    <t>U11 MALE RUN SWIM RUN</t>
  </si>
  <si>
    <t>Jayden Allott</t>
  </si>
  <si>
    <t>Boksburg</t>
  </si>
  <si>
    <t>JAMES BARBER</t>
  </si>
  <si>
    <t>U13 MALE RUN SWIM RUN</t>
  </si>
  <si>
    <t>Nicholas Taylor</t>
  </si>
  <si>
    <t>Jarryd Cole</t>
  </si>
  <si>
    <t>SIENNA GOUS</t>
  </si>
  <si>
    <t>U13 FEMALE RUN SWIM RUN</t>
  </si>
  <si>
    <t>Hannah De Necker</t>
  </si>
  <si>
    <t>Katya Bova-Olsen</t>
  </si>
  <si>
    <t>CJ Hutchinson</t>
  </si>
  <si>
    <t>Samuel Mocke</t>
  </si>
  <si>
    <t>U14 MALE RUN SWIM RUN</t>
  </si>
  <si>
    <t>Liam Stephenson</t>
  </si>
  <si>
    <t>LEON DUPPER</t>
  </si>
  <si>
    <t>ARAN GARRETT</t>
  </si>
  <si>
    <t>Umhlanga Rocks</t>
  </si>
  <si>
    <t>EMMA DE VILLIERS</t>
  </si>
  <si>
    <t>U11 FEMALE RUN SWIM RUN</t>
  </si>
  <si>
    <t>U12 FEMALE RUN SWIM RUN</t>
  </si>
  <si>
    <t>Isabella Brooker</t>
  </si>
  <si>
    <t>Bethany Harper</t>
  </si>
  <si>
    <t>U12 MALE RUN SWIM RUN</t>
  </si>
  <si>
    <t>BJORN MAREE</t>
  </si>
  <si>
    <t>Gia Heldsinger</t>
  </si>
  <si>
    <t>U10 FEMALE BEACH SPRINT</t>
  </si>
  <si>
    <t>Amelie van Staden</t>
  </si>
  <si>
    <t>Harties Reflection</t>
  </si>
  <si>
    <t>Ava Hall</t>
  </si>
  <si>
    <t>Amir Samsoodien</t>
  </si>
  <si>
    <t>Marlin</t>
  </si>
  <si>
    <t>U9 Male Beach Sprint</t>
  </si>
  <si>
    <t>Levi Abrahams</t>
  </si>
  <si>
    <t>Zach Manie</t>
  </si>
  <si>
    <t>Southern Cross</t>
  </si>
  <si>
    <t>U14 Male Iron Nipper</t>
  </si>
  <si>
    <t>Jack De Beer</t>
  </si>
  <si>
    <t>Riley Clarke</t>
  </si>
  <si>
    <t>Emma Randall</t>
  </si>
  <si>
    <t>U9 Female Beach Sprint</t>
  </si>
  <si>
    <t>Kylie Scholtz</t>
  </si>
  <si>
    <t>Hannah Stearn</t>
  </si>
  <si>
    <t>Callum Rohtbaht</t>
  </si>
  <si>
    <t>East London</t>
  </si>
  <si>
    <t>U10 Male Beach Sprint</t>
  </si>
  <si>
    <t>Quade Strydom</t>
  </si>
  <si>
    <t>Ahadi Magotsi</t>
  </si>
  <si>
    <t>U14 Female Iron Nipper</t>
  </si>
  <si>
    <t>Maria King</t>
  </si>
  <si>
    <t>U13 Female Iron Nipper</t>
  </si>
  <si>
    <t>Teagan Hudson</t>
  </si>
  <si>
    <t>U13 Male Iron Nipper</t>
  </si>
  <si>
    <t>ZACH ECKERT</t>
  </si>
  <si>
    <t>U12 Male Beach Flags</t>
  </si>
  <si>
    <t>Ethan Curtis</t>
  </si>
  <si>
    <t>Kwezi Mini</t>
  </si>
  <si>
    <t>Sabrina Krige</t>
  </si>
  <si>
    <t>Milnerton</t>
  </si>
  <si>
    <t>U12 Female Beach Flags</t>
  </si>
  <si>
    <t>Bailey Thomson</t>
  </si>
  <si>
    <t>Faith Penny</t>
  </si>
  <si>
    <t>Seagulls</t>
  </si>
  <si>
    <t>Aryana Cloete-Hopkins</t>
  </si>
  <si>
    <t>Joseph Brading</t>
  </si>
  <si>
    <t>Fish Hoek A - U14 MIXED BOARD RELAY</t>
  </si>
  <si>
    <t>U14 MIXED BOARD RELAY</t>
  </si>
  <si>
    <t>Henry Harker</t>
  </si>
  <si>
    <t>Marine A - U14 MIXED BOARD RELAY</t>
  </si>
  <si>
    <t>Jarrod Todd</t>
  </si>
  <si>
    <t>Matt Vosloo</t>
  </si>
  <si>
    <t>Summerstrand A - U14 MIXED BOARD RELAY</t>
  </si>
  <si>
    <t>DANIEL PAPPAS</t>
  </si>
  <si>
    <t>U14 Male Beach Run</t>
  </si>
  <si>
    <t>Luke Baird</t>
  </si>
  <si>
    <t>Joshua Chown</t>
  </si>
  <si>
    <t>Clifton A - U10 MIXED BEACH RELAY</t>
  </si>
  <si>
    <t>U10 MIXED BEACH RELAY</t>
  </si>
  <si>
    <t>Nils le Roux</t>
  </si>
  <si>
    <t>Kyle Thomason</t>
  </si>
  <si>
    <t>ETHAN EGLING</t>
  </si>
  <si>
    <t>Summerstrand A - U10 MIXED BEACH RELAY</t>
  </si>
  <si>
    <t>ELLA STUTTERHEIM</t>
  </si>
  <si>
    <t>RUBY STUTTERHEIM</t>
  </si>
  <si>
    <t>Elliot Berndsen</t>
  </si>
  <si>
    <t>Llandudno A - U10 MIXED BEACH RELAY</t>
  </si>
  <si>
    <t>FordÂ  FletcherÂ </t>
  </si>
  <si>
    <t>Griffin Volkmann</t>
  </si>
  <si>
    <t>U14 Female Beach Run</t>
  </si>
  <si>
    <t>Miya Lalor</t>
  </si>
  <si>
    <t>KEALAH PLAATJIES</t>
  </si>
  <si>
    <t>Callum Dreyer</t>
  </si>
  <si>
    <t>U13 Male Beach Run</t>
  </si>
  <si>
    <t>Zackery Day</t>
  </si>
  <si>
    <t>Ben Harper</t>
  </si>
  <si>
    <t>U13 Female Beach Run</t>
  </si>
  <si>
    <t>Sadie Bothma</t>
  </si>
  <si>
    <t>Francesca Preen</t>
  </si>
  <si>
    <t>SHAH ELI KANNEMEYER</t>
  </si>
  <si>
    <t>U11 Male Beach Flags</t>
  </si>
  <si>
    <t>Asher Van Wyk</t>
  </si>
  <si>
    <t>Strand</t>
  </si>
  <si>
    <t>Georgia MacKenzie</t>
  </si>
  <si>
    <t>U11 Female Beach Flags</t>
  </si>
  <si>
    <t>LYRA HARMSE</t>
  </si>
  <si>
    <t>Bianca Salmon</t>
  </si>
  <si>
    <t>AquaMix</t>
  </si>
  <si>
    <t>Bloemfontein</t>
  </si>
  <si>
    <t>Pirates</t>
  </si>
  <si>
    <t>Scottburgh</t>
  </si>
  <si>
    <t>CLUB</t>
  </si>
  <si>
    <t>POINT SCORE</t>
  </si>
  <si>
    <t>NIPPERS POINT SCORE</t>
  </si>
  <si>
    <t>NIPPERS U9 &amp; U10</t>
  </si>
  <si>
    <t>NIPPERS U11 &amp; U12</t>
  </si>
  <si>
    <t>NIPPERS U13 &amp; U14</t>
  </si>
  <si>
    <t>U9 - Tie place</t>
  </si>
  <si>
    <t>DAY 1</t>
  </si>
  <si>
    <t>U10 Male Beach Flags</t>
  </si>
  <si>
    <t>U10 Female Beach Flags</t>
  </si>
  <si>
    <t>DAY 2</t>
  </si>
  <si>
    <t>Benjamin Pellandini</t>
  </si>
  <si>
    <t>U9 Male Beach Flags</t>
  </si>
  <si>
    <t>Daniel Brammer</t>
  </si>
  <si>
    <t>Robert Lauwrens</t>
  </si>
  <si>
    <t>U9 Female Beach flags</t>
  </si>
  <si>
    <t>Brooke Harvey</t>
  </si>
  <si>
    <t>Joshua Huntingford</t>
  </si>
  <si>
    <t>U14 Male Beach Sprint</t>
  </si>
  <si>
    <t>U14 Female Beach Sprint</t>
  </si>
  <si>
    <t>RACHELLE SOINE</t>
  </si>
  <si>
    <t>Sophia Pooley</t>
  </si>
  <si>
    <t>Kyto Tuohy</t>
  </si>
  <si>
    <t>U13 Male Beach Sprint</t>
  </si>
  <si>
    <t>Jake Farrenkothen</t>
  </si>
  <si>
    <t>Max Fowlds</t>
  </si>
  <si>
    <t>Nina Vosloo</t>
  </si>
  <si>
    <t>U13 Female Beach Sprint</t>
  </si>
  <si>
    <t>Riziki Magotsi</t>
  </si>
  <si>
    <t>Jana Ochsenbein</t>
  </si>
  <si>
    <t>U14 Male Surf Swim</t>
  </si>
  <si>
    <t>NICHOLAS PRETORIUS</t>
  </si>
  <si>
    <t>U14 Female Surf Swim</t>
  </si>
  <si>
    <t>JESSE-LEAH LADERACH</t>
  </si>
  <si>
    <t>U13 Male Surf Swim</t>
  </si>
  <si>
    <t>CALLUM LOFTUS</t>
  </si>
  <si>
    <t>U13 Female Surf Swim</t>
  </si>
  <si>
    <t>Heuer Camilla</t>
  </si>
  <si>
    <t>Caitlin Rossiter</t>
  </si>
  <si>
    <t>Fish Hoek A - U14 MIXED BEACH RELAY</t>
  </si>
  <si>
    <t>U14 MIXED BEACH RELAY</t>
  </si>
  <si>
    <t>Llandudno A - U14 MIXED BEACH RELAY</t>
  </si>
  <si>
    <t>Douglas McKeown</t>
  </si>
  <si>
    <t>Munro Scheffel</t>
  </si>
  <si>
    <t>Lucas Tiedge</t>
  </si>
  <si>
    <t>Clifton A - U14 MIXED BEACH RELAY</t>
  </si>
  <si>
    <t>Jamie Thomason</t>
  </si>
  <si>
    <t>Aden Awad</t>
  </si>
  <si>
    <t>U12 Male Board Race</t>
  </si>
  <si>
    <t>Oliver Hunter</t>
  </si>
  <si>
    <t>U12 Female Board Race</t>
  </si>
  <si>
    <t>U11 Male Board Race</t>
  </si>
  <si>
    <t>Luc Jackson</t>
  </si>
  <si>
    <t>U11 Female Board Race</t>
  </si>
  <si>
    <t>Fish Hoek A - U12 MIXED BOARD RELAY</t>
  </si>
  <si>
    <t>U12 MIXED BOARD RELAY</t>
  </si>
  <si>
    <t>Summerstrand A - U12 MIXED BOARD RELAY</t>
  </si>
  <si>
    <t>ETHAN RENTZKE</t>
  </si>
  <si>
    <t>Marine A - U12 MIXED BOARD RELAY</t>
  </si>
  <si>
    <t>Sage Moodie</t>
  </si>
  <si>
    <t>Big Bay A - U12 MIXED TAPLIN RELAY</t>
  </si>
  <si>
    <t>U12 MIXED TAPLIN RELAY</t>
  </si>
  <si>
    <t>Summerstrand A - U12 MIXED TAPLIN RELAY</t>
  </si>
  <si>
    <t>Kings Beach A - U12 MIXED TAPLIN RELAY</t>
  </si>
  <si>
    <t>Bellame Mostert</t>
  </si>
  <si>
    <t>EDEN WHITAKER</t>
  </si>
  <si>
    <t>U12 Male Beach Run</t>
  </si>
  <si>
    <t>Delmar Benecke</t>
  </si>
  <si>
    <t>Megan Waters</t>
  </si>
  <si>
    <t>U12 Female Beach Run</t>
  </si>
  <si>
    <t>Donay Botes</t>
  </si>
  <si>
    <t>U9 FEMALE BODY BOARD</t>
  </si>
  <si>
    <t>Adriana Canning</t>
  </si>
  <si>
    <t>Ella Paterson</t>
  </si>
  <si>
    <t>U9 MALE BODY BOARD</t>
  </si>
  <si>
    <t>Jack Harper</t>
  </si>
  <si>
    <t>Cameron Volkmann</t>
  </si>
  <si>
    <t>U11 Male Beach Run</t>
  </si>
  <si>
    <t>Dean Heyns</t>
  </si>
  <si>
    <t>Elih Cloete</t>
  </si>
  <si>
    <t>U11 Female Beach Run</t>
  </si>
  <si>
    <t>KATHERINE PAPPAS</t>
  </si>
  <si>
    <t>KAYLEIGH MARAIS</t>
  </si>
  <si>
    <t>Marc Vickers</t>
  </si>
  <si>
    <t>U9 Male Beach Run</t>
  </si>
  <si>
    <t>Peter OCallaghan</t>
  </si>
  <si>
    <t>Amber Wylie</t>
  </si>
  <si>
    <t>U9 Female Beach Run</t>
  </si>
  <si>
    <t>Leela Heyns</t>
  </si>
  <si>
    <t>Leila Salmon</t>
  </si>
  <si>
    <t>Lexi Torlutter</t>
  </si>
  <si>
    <t>U10 Female Beach Run</t>
  </si>
  <si>
    <t>U10 Male Beach Run</t>
  </si>
  <si>
    <t>Cole Da Costa</t>
  </si>
  <si>
    <t>Senathla</t>
  </si>
  <si>
    <t>U10 MALE BODY BOARD</t>
  </si>
  <si>
    <t>U10 FEMALE BODY BOARD</t>
  </si>
  <si>
    <t>ADDISON SHAW</t>
  </si>
  <si>
    <t>U12 Male Surf Swim</t>
  </si>
  <si>
    <t>Zachariah Hopf</t>
  </si>
  <si>
    <t>U12 Female Surf Swim</t>
  </si>
  <si>
    <t>Thandi Bosman</t>
  </si>
  <si>
    <t>U11 Female Surf Swim</t>
  </si>
  <si>
    <t>U11 Male Surf Swim</t>
  </si>
  <si>
    <t>Scott Wilkinson</t>
  </si>
  <si>
    <t>Tie U13 Beach Sprint</t>
  </si>
  <si>
    <t>Llandudno A - U10 MIXED BODYBOARD RELAY</t>
  </si>
  <si>
    <t>U10 MIXED BODYBOARD RELAY</t>
  </si>
  <si>
    <t>Fish Hoek A - U10 MIXED BODYBOARD RELAY</t>
  </si>
  <si>
    <t>Kai Loftus</t>
  </si>
  <si>
    <t>Liam Long</t>
  </si>
  <si>
    <t>Umhlanga Rocks A - U10 MIXED BODYBOARD RELAY</t>
  </si>
  <si>
    <t>Natalie Speirs</t>
  </si>
  <si>
    <t>Fish Hoek A - U10 MIXED TAPLIN RELAY</t>
  </si>
  <si>
    <t>U10 MIXED TAPLIN RELAY</t>
  </si>
  <si>
    <t>Llandudno A - U10 MIXED TAPLIN RELAY</t>
  </si>
  <si>
    <t>Umhlanga Rocks A - U10 MIXED TAPLIN RELAY</t>
  </si>
  <si>
    <t>U9 Male Surf Swim</t>
  </si>
  <si>
    <t>Jude KantorÂ </t>
  </si>
  <si>
    <t>U9 Female Surf Swim</t>
  </si>
  <si>
    <t>U10 Female Surf Swim</t>
  </si>
  <si>
    <t>U10 Male Surf Swim</t>
  </si>
  <si>
    <t>Henri Kok</t>
  </si>
  <si>
    <t>U14MALE BOARD RACE</t>
  </si>
  <si>
    <t>Ava Moodycliffe</t>
  </si>
  <si>
    <t>U14 Female Board Race</t>
  </si>
  <si>
    <t>U13 Male Board Race</t>
  </si>
  <si>
    <t>Jake Singe</t>
  </si>
  <si>
    <t>William Neill</t>
  </si>
  <si>
    <t>U13 Female Board Race</t>
  </si>
  <si>
    <t>Miya Krog</t>
  </si>
  <si>
    <t>Fish Hoek A - U14 MIXED TAPLIN RELAY</t>
  </si>
  <si>
    <t>U14 MIXED TAPLIN RELAY</t>
  </si>
  <si>
    <t>Ethan Allen (D)</t>
  </si>
  <si>
    <t>Durban Surf A - U14 MIXED TAPLIN RELAY</t>
  </si>
  <si>
    <t>Ben Watson</t>
  </si>
  <si>
    <t>Summerstrand A - U14 MIXED TAPLIN RELAY</t>
  </si>
  <si>
    <t>MARCELL NOVEMBER</t>
  </si>
  <si>
    <t>U12 Male Beach Sprint</t>
  </si>
  <si>
    <t>U12 Female Beach Sprint</t>
  </si>
  <si>
    <t>Ziayne Windvogel</t>
  </si>
  <si>
    <t>U11 Male Beach Sprint</t>
  </si>
  <si>
    <t>Chase Sim</t>
  </si>
  <si>
    <t>U11 Female Beach Sprint</t>
  </si>
  <si>
    <t>Lily Macquet</t>
  </si>
  <si>
    <t>Clifton A - U12 MIXED BEACH RELAY</t>
  </si>
  <si>
    <t>U12 MIXED BEACH RELAY</t>
  </si>
  <si>
    <t>Joshua Mafunda</t>
  </si>
  <si>
    <t>Big Bay A - U12 MIXED BEACH RELAY</t>
  </si>
  <si>
    <t>Diego Jansen</t>
  </si>
  <si>
    <t>Francois Brink</t>
  </si>
  <si>
    <t>Strand A - U12 MIXED BEACH RELAY</t>
  </si>
  <si>
    <t>Greyson September</t>
  </si>
  <si>
    <t>U13 Female Beach Flags</t>
  </si>
  <si>
    <t>Zahra Mohamed</t>
  </si>
  <si>
    <t>U13 Male Beach Flags</t>
  </si>
  <si>
    <t>Christopher Seyfert</t>
  </si>
  <si>
    <t>U14 Male Beach Flags</t>
  </si>
  <si>
    <t>Tauro Botha</t>
  </si>
  <si>
    <t>U14 Female Beach Flags</t>
  </si>
  <si>
    <t>Rachel De Sousa</t>
  </si>
  <si>
    <t>Tatiana Francisco</t>
  </si>
  <si>
    <t>FINAL 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</si>
</sst>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left"/>
    </xf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1" fillId="3" borderId="2" xfId="0" applyFont="1" applyFill="1" applyBorder="1"/>
    <xf numFmtId="0" fontId="2" fillId="0" borderId="0" xfId="0" applyFont="1"/>
    <xf numFmtId="0" fontId="1" fillId="0" borderId="0" xfId="0" applyFont="1" applyBorder="1"/>
    <xf numFmtId="0" fontId="0" fillId="0" borderId="0" xfId="0" applyFill="1" applyBorder="1" applyAlignment="1">
      <alignment horizontal="left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2F29D-EB1E-43F4-B2C5-20D25607F4D3}">
  <dimension ref="A1:O83"/>
  <sheetViews>
    <sheetView tabSelected="1" topLeftCell="A10" workbookViewId="0">
      <selection activeCell="C59" sqref="C59"/>
    </sheetView>
  </sheetViews>
  <sheetFormatPr defaultRowHeight="15" x14ac:dyDescent="0.25"/>
  <cols>
    <col min="1" max="1" width="4" customWidth="1"/>
    <col min="2" max="2" width="17" bestFit="1" customWidth="1"/>
    <col min="3" max="3" width="12.7109375" bestFit="1" customWidth="1"/>
    <col min="4" max="4" width="2.7109375" customWidth="1"/>
    <col min="5" max="5" width="4.42578125" customWidth="1"/>
    <col min="6" max="6" width="17" bestFit="1" customWidth="1"/>
    <col min="7" max="7" width="12.5703125" customWidth="1"/>
    <col min="8" max="8" width="2.7109375" customWidth="1"/>
    <col min="9" max="9" width="4.7109375" customWidth="1"/>
    <col min="10" max="10" width="17" bestFit="1" customWidth="1"/>
    <col min="11" max="11" width="12.28515625" customWidth="1"/>
    <col min="12" max="12" width="2.5703125" customWidth="1"/>
    <col min="13" max="13" width="4" customWidth="1"/>
    <col min="14" max="14" width="17" bestFit="1" customWidth="1"/>
    <col min="15" max="15" width="12.7109375" customWidth="1"/>
  </cols>
  <sheetData>
    <row r="1" spans="1:15" ht="21" x14ac:dyDescent="0.35">
      <c r="B1" s="11" t="s">
        <v>177</v>
      </c>
    </row>
    <row r="2" spans="1:15" x14ac:dyDescent="0.25">
      <c r="B2" s="1" t="s">
        <v>172</v>
      </c>
      <c r="F2" s="1" t="s">
        <v>173</v>
      </c>
      <c r="J2" s="1" t="s">
        <v>174</v>
      </c>
      <c r="N2" s="1" t="s">
        <v>175</v>
      </c>
    </row>
    <row r="4" spans="1:15" x14ac:dyDescent="0.25">
      <c r="A4" s="3"/>
      <c r="B4" s="8" t="s">
        <v>170</v>
      </c>
      <c r="C4" s="8" t="s">
        <v>171</v>
      </c>
      <c r="F4" s="10" t="s">
        <v>170</v>
      </c>
      <c r="G4" s="10" t="s">
        <v>171</v>
      </c>
      <c r="J4" s="8" t="s">
        <v>170</v>
      </c>
      <c r="K4" s="8" t="s">
        <v>171</v>
      </c>
      <c r="N4" s="8" t="s">
        <v>170</v>
      </c>
      <c r="O4" s="8" t="s">
        <v>171</v>
      </c>
    </row>
    <row r="5" spans="1:15" x14ac:dyDescent="0.25">
      <c r="A5" s="3">
        <v>1</v>
      </c>
      <c r="B5" s="9" t="s">
        <v>18</v>
      </c>
      <c r="C5" s="3">
        <v>235</v>
      </c>
      <c r="E5" s="3">
        <v>1</v>
      </c>
      <c r="F5" s="9" t="s">
        <v>18</v>
      </c>
      <c r="G5" s="3">
        <v>59</v>
      </c>
      <c r="I5">
        <v>1</v>
      </c>
      <c r="J5" s="3" t="s">
        <v>28</v>
      </c>
      <c r="K5" s="3">
        <v>82</v>
      </c>
      <c r="M5">
        <v>1</v>
      </c>
      <c r="N5" s="3" t="s">
        <v>18</v>
      </c>
      <c r="O5" s="3">
        <v>114</v>
      </c>
    </row>
    <row r="6" spans="1:15" x14ac:dyDescent="0.25">
      <c r="A6" s="3">
        <v>2</v>
      </c>
      <c r="B6" s="9" t="s">
        <v>28</v>
      </c>
      <c r="C6" s="3">
        <v>217</v>
      </c>
      <c r="E6" s="3">
        <v>2</v>
      </c>
      <c r="F6" s="9" t="s">
        <v>14</v>
      </c>
      <c r="G6" s="3">
        <v>44</v>
      </c>
      <c r="I6">
        <v>2</v>
      </c>
      <c r="J6" s="3" t="s">
        <v>51</v>
      </c>
      <c r="K6" s="3">
        <v>77</v>
      </c>
      <c r="M6">
        <v>2</v>
      </c>
      <c r="N6" s="3" t="s">
        <v>28</v>
      </c>
      <c r="O6" s="3">
        <v>108</v>
      </c>
    </row>
    <row r="7" spans="1:15" x14ac:dyDescent="0.25">
      <c r="A7" s="3">
        <v>3</v>
      </c>
      <c r="B7" s="9" t="s">
        <v>33</v>
      </c>
      <c r="C7" s="3">
        <v>120</v>
      </c>
      <c r="E7" s="3">
        <v>3</v>
      </c>
      <c r="F7" s="9" t="s">
        <v>33</v>
      </c>
      <c r="G7" s="3">
        <v>37</v>
      </c>
      <c r="I7">
        <v>3</v>
      </c>
      <c r="J7" s="3" t="s">
        <v>18</v>
      </c>
      <c r="K7" s="3">
        <v>62</v>
      </c>
      <c r="M7">
        <v>3</v>
      </c>
      <c r="N7" s="3" t="s">
        <v>33</v>
      </c>
      <c r="O7" s="3">
        <v>45</v>
      </c>
    </row>
    <row r="8" spans="1:15" x14ac:dyDescent="0.25">
      <c r="A8" s="3">
        <v>4</v>
      </c>
      <c r="B8" s="9" t="s">
        <v>51</v>
      </c>
      <c r="C8" s="3">
        <v>112</v>
      </c>
      <c r="E8" s="3">
        <v>4</v>
      </c>
      <c r="F8" s="9" t="s">
        <v>38</v>
      </c>
      <c r="G8" s="3">
        <f>31+0.5</f>
        <v>31.5</v>
      </c>
      <c r="I8">
        <v>4</v>
      </c>
      <c r="J8" s="3" t="s">
        <v>33</v>
      </c>
      <c r="K8" s="3">
        <v>38</v>
      </c>
      <c r="M8">
        <v>4</v>
      </c>
      <c r="N8" s="3" t="s">
        <v>35</v>
      </c>
      <c r="O8" s="3">
        <v>41</v>
      </c>
    </row>
    <row r="9" spans="1:15" x14ac:dyDescent="0.25">
      <c r="A9" s="3">
        <v>5</v>
      </c>
      <c r="B9" s="9" t="s">
        <v>14</v>
      </c>
      <c r="C9" s="3">
        <v>90</v>
      </c>
      <c r="E9" s="3">
        <v>5</v>
      </c>
      <c r="F9" s="3" t="s">
        <v>47</v>
      </c>
      <c r="G9" s="3">
        <f>30-0.5</f>
        <v>29.5</v>
      </c>
      <c r="I9">
        <v>5</v>
      </c>
      <c r="J9" s="3" t="s">
        <v>23</v>
      </c>
      <c r="K9" s="3">
        <v>33</v>
      </c>
      <c r="M9">
        <v>5</v>
      </c>
      <c r="N9" s="3" t="s">
        <v>14</v>
      </c>
      <c r="O9" s="3">
        <v>39</v>
      </c>
    </row>
    <row r="10" spans="1:15" x14ac:dyDescent="0.25">
      <c r="A10" s="3">
        <v>6</v>
      </c>
      <c r="B10" s="9" t="s">
        <v>23</v>
      </c>
      <c r="C10" s="3">
        <v>79</v>
      </c>
      <c r="E10" s="3">
        <v>6</v>
      </c>
      <c r="F10" s="3" t="s">
        <v>28</v>
      </c>
      <c r="G10" s="3">
        <v>27</v>
      </c>
      <c r="I10">
        <v>6</v>
      </c>
      <c r="J10" s="3" t="s">
        <v>38</v>
      </c>
      <c r="K10" s="3">
        <v>22</v>
      </c>
      <c r="M10">
        <v>6</v>
      </c>
      <c r="N10" s="3" t="s">
        <v>23</v>
      </c>
      <c r="O10" s="3">
        <v>32</v>
      </c>
    </row>
    <row r="11" spans="1:15" x14ac:dyDescent="0.25">
      <c r="A11" s="3">
        <v>7</v>
      </c>
      <c r="B11" s="9" t="s">
        <v>35</v>
      </c>
      <c r="C11" s="3">
        <v>79</v>
      </c>
      <c r="E11" s="3">
        <v>7</v>
      </c>
      <c r="F11" s="3" t="s">
        <v>77</v>
      </c>
      <c r="G11" s="3">
        <v>20</v>
      </c>
      <c r="I11">
        <v>7</v>
      </c>
      <c r="J11" s="3" t="s">
        <v>35</v>
      </c>
      <c r="K11" s="3">
        <v>22</v>
      </c>
      <c r="M11">
        <v>7</v>
      </c>
      <c r="N11" s="3" t="s">
        <v>51</v>
      </c>
      <c r="O11" s="3">
        <v>22</v>
      </c>
    </row>
    <row r="12" spans="1:15" x14ac:dyDescent="0.25">
      <c r="A12" s="3">
        <v>8</v>
      </c>
      <c r="B12" s="9" t="s">
        <v>47</v>
      </c>
      <c r="C12" s="3">
        <f>66-0.5</f>
        <v>65.5</v>
      </c>
      <c r="E12" s="3">
        <v>8</v>
      </c>
      <c r="F12" s="9" t="s">
        <v>35</v>
      </c>
      <c r="G12" s="3">
        <v>16</v>
      </c>
      <c r="I12">
        <v>8</v>
      </c>
      <c r="J12" s="3" t="s">
        <v>77</v>
      </c>
      <c r="K12" s="3">
        <v>22</v>
      </c>
      <c r="M12">
        <v>8</v>
      </c>
      <c r="N12" s="3" t="s">
        <v>47</v>
      </c>
      <c r="O12" s="3">
        <v>18</v>
      </c>
    </row>
    <row r="13" spans="1:15" x14ac:dyDescent="0.25">
      <c r="A13" s="3">
        <v>9</v>
      </c>
      <c r="B13" s="9" t="s">
        <v>38</v>
      </c>
      <c r="C13" s="3">
        <f>60+0.5</f>
        <v>60.5</v>
      </c>
      <c r="E13" s="3">
        <v>9</v>
      </c>
      <c r="F13" s="9" t="s">
        <v>23</v>
      </c>
      <c r="G13" s="3">
        <v>14</v>
      </c>
      <c r="I13">
        <v>9</v>
      </c>
      <c r="J13" s="3" t="s">
        <v>47</v>
      </c>
      <c r="K13" s="3">
        <v>18</v>
      </c>
      <c r="M13">
        <v>9</v>
      </c>
      <c r="N13" s="3" t="s">
        <v>88</v>
      </c>
      <c r="O13" s="3">
        <v>15</v>
      </c>
    </row>
    <row r="14" spans="1:15" x14ac:dyDescent="0.25">
      <c r="A14" s="3">
        <v>10</v>
      </c>
      <c r="B14" s="3" t="s">
        <v>77</v>
      </c>
      <c r="C14" s="3">
        <v>54</v>
      </c>
      <c r="E14" s="3">
        <v>10</v>
      </c>
      <c r="F14" s="9" t="s">
        <v>51</v>
      </c>
      <c r="G14" s="3">
        <v>13</v>
      </c>
      <c r="I14">
        <v>10</v>
      </c>
      <c r="J14" s="3" t="s">
        <v>118</v>
      </c>
      <c r="K14" s="3">
        <v>14</v>
      </c>
      <c r="M14">
        <v>10</v>
      </c>
      <c r="N14" s="3" t="s">
        <v>77</v>
      </c>
      <c r="O14" s="3">
        <v>12</v>
      </c>
    </row>
    <row r="15" spans="1:15" x14ac:dyDescent="0.25">
      <c r="A15" s="3">
        <v>11</v>
      </c>
      <c r="B15" s="9" t="s">
        <v>91</v>
      </c>
      <c r="C15" s="3">
        <v>25</v>
      </c>
      <c r="E15" s="3">
        <v>11</v>
      </c>
      <c r="F15" s="9" t="s">
        <v>91</v>
      </c>
      <c r="G15" s="3">
        <v>10</v>
      </c>
      <c r="I15">
        <v>11</v>
      </c>
      <c r="J15" s="3" t="s">
        <v>91</v>
      </c>
      <c r="K15" s="3">
        <v>13</v>
      </c>
      <c r="M15">
        <v>11</v>
      </c>
      <c r="N15" s="3" t="s">
        <v>104</v>
      </c>
      <c r="O15" s="3">
        <v>8</v>
      </c>
    </row>
    <row r="16" spans="1:15" x14ac:dyDescent="0.25">
      <c r="A16" s="3">
        <v>12</v>
      </c>
      <c r="B16" s="9" t="s">
        <v>88</v>
      </c>
      <c r="C16" s="3">
        <v>23</v>
      </c>
      <c r="E16" s="3">
        <v>12</v>
      </c>
      <c r="F16" s="9" t="s">
        <v>104</v>
      </c>
      <c r="G16" s="3">
        <v>9</v>
      </c>
      <c r="I16">
        <v>12</v>
      </c>
      <c r="J16" s="3" t="s">
        <v>161</v>
      </c>
      <c r="K16" s="3">
        <v>10</v>
      </c>
      <c r="M16">
        <v>12</v>
      </c>
      <c r="N16" s="3" t="s">
        <v>38</v>
      </c>
      <c r="O16" s="3">
        <v>7</v>
      </c>
    </row>
    <row r="17" spans="1:15" x14ac:dyDescent="0.25">
      <c r="A17" s="3">
        <v>13</v>
      </c>
      <c r="B17" s="9" t="s">
        <v>104</v>
      </c>
      <c r="C17" s="3">
        <v>22</v>
      </c>
      <c r="E17" s="3">
        <v>13</v>
      </c>
      <c r="F17" s="9" t="s">
        <v>88</v>
      </c>
      <c r="G17" s="3">
        <v>7</v>
      </c>
      <c r="I17">
        <v>13</v>
      </c>
      <c r="J17" s="3" t="s">
        <v>14</v>
      </c>
      <c r="K17" s="3">
        <v>7</v>
      </c>
      <c r="M17">
        <v>13</v>
      </c>
      <c r="N17" s="3" t="s">
        <v>161</v>
      </c>
      <c r="O17" s="3">
        <v>4</v>
      </c>
    </row>
    <row r="18" spans="1:15" x14ac:dyDescent="0.25">
      <c r="A18" s="3">
        <v>14</v>
      </c>
      <c r="B18" s="9" t="s">
        <v>118</v>
      </c>
      <c r="C18" s="3">
        <v>16</v>
      </c>
      <c r="E18" s="3">
        <v>14</v>
      </c>
      <c r="F18" s="9" t="s">
        <v>95</v>
      </c>
      <c r="G18" s="3">
        <v>6</v>
      </c>
      <c r="I18">
        <v>14</v>
      </c>
      <c r="J18" s="3" t="s">
        <v>122</v>
      </c>
      <c r="K18" s="3">
        <v>6</v>
      </c>
      <c r="M18">
        <v>14</v>
      </c>
      <c r="N18" s="3" t="s">
        <v>91</v>
      </c>
      <c r="O18" s="3">
        <v>2</v>
      </c>
    </row>
    <row r="19" spans="1:15" x14ac:dyDescent="0.25">
      <c r="A19" s="3">
        <v>15</v>
      </c>
      <c r="B19" s="9" t="s">
        <v>161</v>
      </c>
      <c r="C19" s="3">
        <v>14</v>
      </c>
      <c r="E19" s="3">
        <v>15</v>
      </c>
      <c r="F19" s="9" t="s">
        <v>118</v>
      </c>
      <c r="G19" s="3">
        <v>2</v>
      </c>
      <c r="I19">
        <v>15</v>
      </c>
      <c r="J19" s="3" t="s">
        <v>104</v>
      </c>
      <c r="K19" s="3">
        <v>5</v>
      </c>
      <c r="M19">
        <v>15</v>
      </c>
      <c r="N19" s="3" t="s">
        <v>168</v>
      </c>
      <c r="O19" s="3">
        <v>1</v>
      </c>
    </row>
    <row r="20" spans="1:15" x14ac:dyDescent="0.25">
      <c r="A20" s="3">
        <v>16</v>
      </c>
      <c r="B20" s="9" t="s">
        <v>122</v>
      </c>
      <c r="C20" s="3">
        <v>6</v>
      </c>
      <c r="E20" s="3"/>
      <c r="F20" s="9" t="s">
        <v>169</v>
      </c>
      <c r="G20" s="3"/>
      <c r="I20">
        <v>16</v>
      </c>
      <c r="J20" s="3" t="s">
        <v>88</v>
      </c>
      <c r="K20" s="3">
        <v>1</v>
      </c>
      <c r="N20" s="3" t="s">
        <v>167</v>
      </c>
      <c r="O20" s="3"/>
    </row>
    <row r="21" spans="1:15" x14ac:dyDescent="0.25">
      <c r="A21" s="3">
        <v>17</v>
      </c>
      <c r="B21" s="9" t="s">
        <v>95</v>
      </c>
      <c r="C21" s="3">
        <v>6</v>
      </c>
      <c r="E21" s="3"/>
      <c r="F21" s="9" t="s">
        <v>122</v>
      </c>
      <c r="G21" s="3"/>
      <c r="I21">
        <v>17</v>
      </c>
      <c r="J21" s="3" t="s">
        <v>62</v>
      </c>
      <c r="K21" s="3"/>
      <c r="N21" s="3" t="s">
        <v>118</v>
      </c>
      <c r="O21" s="3"/>
    </row>
    <row r="22" spans="1:15" x14ac:dyDescent="0.25">
      <c r="A22" s="3">
        <v>18</v>
      </c>
      <c r="B22" s="9" t="s">
        <v>168</v>
      </c>
      <c r="C22" s="3">
        <v>1</v>
      </c>
      <c r="E22" s="3"/>
      <c r="F22" s="9" t="s">
        <v>161</v>
      </c>
      <c r="G22" s="3"/>
      <c r="J22" s="3" t="s">
        <v>168</v>
      </c>
      <c r="K22" s="3"/>
      <c r="N22" s="3" t="s">
        <v>169</v>
      </c>
      <c r="O22" s="3"/>
    </row>
    <row r="23" spans="1:15" x14ac:dyDescent="0.25">
      <c r="A23" s="3">
        <v>19</v>
      </c>
      <c r="B23" s="9" t="s">
        <v>166</v>
      </c>
      <c r="C23" s="3"/>
      <c r="E23" s="3"/>
      <c r="F23" s="9" t="s">
        <v>166</v>
      </c>
      <c r="G23" s="3"/>
      <c r="J23" s="3" t="s">
        <v>169</v>
      </c>
      <c r="K23" s="3"/>
      <c r="N23" s="3" t="s">
        <v>122</v>
      </c>
      <c r="O23" s="3"/>
    </row>
    <row r="24" spans="1:15" x14ac:dyDescent="0.25">
      <c r="A24" s="3">
        <v>20</v>
      </c>
      <c r="B24" s="9" t="s">
        <v>167</v>
      </c>
      <c r="C24" s="3"/>
      <c r="J24" s="3" t="s">
        <v>95</v>
      </c>
      <c r="K24" s="3"/>
      <c r="N24" s="3" t="s">
        <v>95</v>
      </c>
      <c r="O24" s="3"/>
    </row>
    <row r="25" spans="1:15" x14ac:dyDescent="0.25">
      <c r="A25" s="3">
        <v>21</v>
      </c>
      <c r="B25" s="9" t="s">
        <v>62</v>
      </c>
      <c r="C25" s="3"/>
      <c r="N25" s="3" t="s">
        <v>166</v>
      </c>
      <c r="O25" s="3"/>
    </row>
    <row r="26" spans="1:15" x14ac:dyDescent="0.25">
      <c r="A26" s="3">
        <v>22</v>
      </c>
      <c r="B26" s="9" t="s">
        <v>169</v>
      </c>
      <c r="C26" s="3"/>
    </row>
    <row r="31" spans="1:15" ht="21" x14ac:dyDescent="0.35">
      <c r="B31" s="11" t="s">
        <v>180</v>
      </c>
    </row>
    <row r="32" spans="1:15" x14ac:dyDescent="0.25">
      <c r="B32" s="1" t="s">
        <v>172</v>
      </c>
      <c r="F32" s="1" t="s">
        <v>173</v>
      </c>
      <c r="J32" s="1" t="s">
        <v>174</v>
      </c>
      <c r="N32" s="1" t="s">
        <v>175</v>
      </c>
    </row>
    <row r="33" spans="1:15" x14ac:dyDescent="0.25">
      <c r="B33" s="8" t="s">
        <v>170</v>
      </c>
      <c r="C33" s="8" t="s">
        <v>171</v>
      </c>
      <c r="F33" s="10" t="s">
        <v>170</v>
      </c>
      <c r="G33" s="10" t="s">
        <v>171</v>
      </c>
      <c r="J33" s="10" t="s">
        <v>170</v>
      </c>
      <c r="K33" s="10" t="s">
        <v>171</v>
      </c>
      <c r="N33" s="10" t="s">
        <v>170</v>
      </c>
      <c r="O33" s="10" t="s">
        <v>171</v>
      </c>
    </row>
    <row r="34" spans="1:15" x14ac:dyDescent="0.25">
      <c r="A34">
        <v>1</v>
      </c>
      <c r="B34" s="9" t="s">
        <v>18</v>
      </c>
      <c r="C34" s="3">
        <v>424</v>
      </c>
      <c r="E34">
        <v>1</v>
      </c>
      <c r="F34" s="9" t="s">
        <v>18</v>
      </c>
      <c r="G34" s="3">
        <v>131</v>
      </c>
      <c r="I34" s="3">
        <v>1</v>
      </c>
      <c r="J34" s="9" t="s">
        <v>28</v>
      </c>
      <c r="K34" s="3">
        <v>140</v>
      </c>
      <c r="M34" s="3">
        <v>1</v>
      </c>
      <c r="N34" s="9" t="s">
        <v>28</v>
      </c>
      <c r="O34" s="3">
        <v>179</v>
      </c>
    </row>
    <row r="35" spans="1:15" x14ac:dyDescent="0.25">
      <c r="A35">
        <v>2</v>
      </c>
      <c r="B35" s="9" t="s">
        <v>28</v>
      </c>
      <c r="C35" s="3">
        <v>391</v>
      </c>
      <c r="E35">
        <v>2</v>
      </c>
      <c r="F35" s="9" t="s">
        <v>14</v>
      </c>
      <c r="G35" s="3">
        <v>101</v>
      </c>
      <c r="I35" s="3">
        <v>2</v>
      </c>
      <c r="J35" s="9" t="s">
        <v>18</v>
      </c>
      <c r="K35" s="3">
        <v>128</v>
      </c>
      <c r="M35" s="3">
        <v>2</v>
      </c>
      <c r="N35" s="9" t="s">
        <v>18</v>
      </c>
      <c r="O35" s="3">
        <v>165</v>
      </c>
    </row>
    <row r="36" spans="1:15" x14ac:dyDescent="0.25">
      <c r="A36">
        <v>3</v>
      </c>
      <c r="B36" s="9" t="s">
        <v>33</v>
      </c>
      <c r="C36" s="3">
        <v>271</v>
      </c>
      <c r="E36">
        <v>3</v>
      </c>
      <c r="F36" s="9" t="s">
        <v>33</v>
      </c>
      <c r="G36" s="3">
        <v>87</v>
      </c>
      <c r="I36" s="3">
        <v>3</v>
      </c>
      <c r="J36" s="9" t="s">
        <v>51</v>
      </c>
      <c r="K36" s="3">
        <v>118</v>
      </c>
      <c r="M36" s="3">
        <v>3</v>
      </c>
      <c r="N36" s="9" t="s">
        <v>33</v>
      </c>
      <c r="O36" s="3">
        <v>111</v>
      </c>
    </row>
    <row r="37" spans="1:15" x14ac:dyDescent="0.25">
      <c r="A37">
        <v>4</v>
      </c>
      <c r="B37" s="9" t="s">
        <v>51</v>
      </c>
      <c r="C37" s="3">
        <v>193</v>
      </c>
      <c r="E37">
        <v>4</v>
      </c>
      <c r="F37" s="9" t="s">
        <v>77</v>
      </c>
      <c r="G37" s="3">
        <v>74</v>
      </c>
      <c r="I37" s="3">
        <v>4</v>
      </c>
      <c r="J37" s="9" t="s">
        <v>33</v>
      </c>
      <c r="K37" s="3">
        <v>73</v>
      </c>
      <c r="M37" s="3">
        <v>4</v>
      </c>
      <c r="N37" s="9" t="s">
        <v>35</v>
      </c>
      <c r="O37" s="3">
        <v>68</v>
      </c>
    </row>
    <row r="38" spans="1:15" x14ac:dyDescent="0.25">
      <c r="A38">
        <v>5</v>
      </c>
      <c r="B38" s="9" t="s">
        <v>14</v>
      </c>
      <c r="C38" s="3">
        <v>184</v>
      </c>
      <c r="E38">
        <v>5</v>
      </c>
      <c r="F38" s="9" t="s">
        <v>28</v>
      </c>
      <c r="G38" s="3">
        <v>72</v>
      </c>
      <c r="I38" s="3">
        <v>5</v>
      </c>
      <c r="J38" s="9" t="s">
        <v>23</v>
      </c>
      <c r="K38" s="3">
        <v>55</v>
      </c>
      <c r="M38" s="3">
        <v>5</v>
      </c>
      <c r="N38" s="9" t="s">
        <v>14</v>
      </c>
      <c r="O38" s="3">
        <v>58</v>
      </c>
    </row>
    <row r="39" spans="1:15" x14ac:dyDescent="0.25">
      <c r="A39">
        <v>6</v>
      </c>
      <c r="B39" s="9" t="s">
        <v>35</v>
      </c>
      <c r="C39" s="3">
        <v>143</v>
      </c>
      <c r="E39">
        <v>6</v>
      </c>
      <c r="F39" s="9" t="s">
        <v>47</v>
      </c>
      <c r="G39" s="3">
        <f>65-0.5</f>
        <v>64.5</v>
      </c>
      <c r="I39" s="3">
        <v>6</v>
      </c>
      <c r="J39" s="9" t="s">
        <v>77</v>
      </c>
      <c r="K39" s="3">
        <v>45</v>
      </c>
      <c r="M39" s="3">
        <v>6</v>
      </c>
      <c r="N39" s="9" t="s">
        <v>23</v>
      </c>
      <c r="O39" s="3">
        <v>39</v>
      </c>
    </row>
    <row r="40" spans="1:15" x14ac:dyDescent="0.25">
      <c r="A40">
        <v>7</v>
      </c>
      <c r="B40" s="9" t="s">
        <v>47</v>
      </c>
      <c r="C40" s="3">
        <f>140-0.5</f>
        <v>139.5</v>
      </c>
      <c r="E40">
        <v>7</v>
      </c>
      <c r="F40" s="9" t="s">
        <v>38</v>
      </c>
      <c r="G40" s="3">
        <f>52+0.5</f>
        <v>52.5</v>
      </c>
      <c r="I40" s="3">
        <v>7</v>
      </c>
      <c r="J40" s="9" t="s">
        <v>35</v>
      </c>
      <c r="K40" s="3">
        <v>44</v>
      </c>
      <c r="M40" s="3">
        <v>7</v>
      </c>
      <c r="N40" s="9" t="s">
        <v>47</v>
      </c>
      <c r="O40" s="3">
        <v>35</v>
      </c>
    </row>
    <row r="41" spans="1:15" x14ac:dyDescent="0.25">
      <c r="A41">
        <v>8</v>
      </c>
      <c r="B41" s="9" t="s">
        <v>77</v>
      </c>
      <c r="C41" s="3">
        <v>139</v>
      </c>
      <c r="E41">
        <v>8</v>
      </c>
      <c r="F41" s="9" t="s">
        <v>51</v>
      </c>
      <c r="G41" s="3">
        <v>47</v>
      </c>
      <c r="I41" s="3">
        <v>8</v>
      </c>
      <c r="J41" s="9" t="s">
        <v>38</v>
      </c>
      <c r="K41" s="3">
        <v>42</v>
      </c>
      <c r="M41" s="3">
        <v>8</v>
      </c>
      <c r="N41" s="9" t="s">
        <v>51</v>
      </c>
      <c r="O41" s="3">
        <v>28</v>
      </c>
    </row>
    <row r="42" spans="1:15" x14ac:dyDescent="0.25">
      <c r="A42">
        <v>9</v>
      </c>
      <c r="B42" s="9" t="s">
        <v>23</v>
      </c>
      <c r="C42" s="3">
        <v>126</v>
      </c>
      <c r="E42">
        <v>9</v>
      </c>
      <c r="F42" s="9" t="s">
        <v>23</v>
      </c>
      <c r="G42" s="3">
        <v>32</v>
      </c>
      <c r="I42" s="3">
        <v>9</v>
      </c>
      <c r="J42" s="9" t="s">
        <v>47</v>
      </c>
      <c r="K42" s="3">
        <v>40</v>
      </c>
      <c r="M42" s="3">
        <v>9</v>
      </c>
      <c r="N42" s="9" t="s">
        <v>88</v>
      </c>
      <c r="O42" s="3">
        <v>26</v>
      </c>
    </row>
    <row r="43" spans="1:15" x14ac:dyDescent="0.25">
      <c r="A43">
        <v>10</v>
      </c>
      <c r="B43" s="9" t="s">
        <v>38</v>
      </c>
      <c r="C43" s="3">
        <f>108+0.5</f>
        <v>108.5</v>
      </c>
      <c r="E43">
        <v>10</v>
      </c>
      <c r="F43" s="9" t="s">
        <v>35</v>
      </c>
      <c r="G43" s="3">
        <v>31</v>
      </c>
      <c r="I43" s="3">
        <v>10</v>
      </c>
      <c r="J43" s="9" t="s">
        <v>91</v>
      </c>
      <c r="K43" s="3">
        <v>26</v>
      </c>
      <c r="M43" s="3">
        <v>10</v>
      </c>
      <c r="N43" s="9" t="s">
        <v>77</v>
      </c>
      <c r="O43" s="3">
        <v>20</v>
      </c>
    </row>
    <row r="44" spans="1:15" x14ac:dyDescent="0.25">
      <c r="A44">
        <v>11</v>
      </c>
      <c r="B44" s="9" t="s">
        <v>91</v>
      </c>
      <c r="C44" s="3">
        <v>53</v>
      </c>
      <c r="E44">
        <v>11</v>
      </c>
      <c r="F44" s="9" t="s">
        <v>104</v>
      </c>
      <c r="G44" s="3">
        <v>14</v>
      </c>
      <c r="I44" s="3">
        <v>11</v>
      </c>
      <c r="J44" s="9" t="s">
        <v>118</v>
      </c>
      <c r="K44" s="3">
        <v>26</v>
      </c>
      <c r="M44" s="3">
        <v>11</v>
      </c>
      <c r="N44" s="9" t="s">
        <v>104</v>
      </c>
      <c r="O44" s="3">
        <v>17</v>
      </c>
    </row>
    <row r="45" spans="1:15" x14ac:dyDescent="0.25">
      <c r="A45">
        <v>12</v>
      </c>
      <c r="B45" s="9" t="s">
        <v>118</v>
      </c>
      <c r="C45" s="3">
        <v>44</v>
      </c>
      <c r="E45">
        <v>12</v>
      </c>
      <c r="F45" s="9" t="s">
        <v>88</v>
      </c>
      <c r="G45" s="3">
        <v>14</v>
      </c>
      <c r="I45" s="3">
        <v>12</v>
      </c>
      <c r="J45" s="9" t="s">
        <v>14</v>
      </c>
      <c r="K45" s="3">
        <v>25</v>
      </c>
      <c r="M45" s="3">
        <v>12</v>
      </c>
      <c r="N45" s="9" t="s">
        <v>91</v>
      </c>
      <c r="O45" s="3">
        <v>15</v>
      </c>
    </row>
    <row r="46" spans="1:15" x14ac:dyDescent="0.25">
      <c r="A46">
        <v>13</v>
      </c>
      <c r="B46" s="9" t="s">
        <v>88</v>
      </c>
      <c r="C46" s="3">
        <v>41</v>
      </c>
      <c r="E46">
        <v>13</v>
      </c>
      <c r="F46" s="9" t="s">
        <v>91</v>
      </c>
      <c r="G46" s="3">
        <v>12</v>
      </c>
      <c r="I46" s="3">
        <v>13</v>
      </c>
      <c r="J46" s="9" t="s">
        <v>161</v>
      </c>
      <c r="K46" s="3">
        <v>15</v>
      </c>
      <c r="M46" s="3">
        <v>13</v>
      </c>
      <c r="N46" s="9" t="s">
        <v>38</v>
      </c>
      <c r="O46" s="3">
        <v>14</v>
      </c>
    </row>
    <row r="47" spans="1:15" x14ac:dyDescent="0.25">
      <c r="A47">
        <v>14</v>
      </c>
      <c r="B47" s="9" t="s">
        <v>104</v>
      </c>
      <c r="C47" s="3">
        <v>36</v>
      </c>
      <c r="E47">
        <v>14</v>
      </c>
      <c r="F47" s="9" t="s">
        <v>118</v>
      </c>
      <c r="G47" s="3">
        <v>12</v>
      </c>
      <c r="I47" s="3">
        <v>14</v>
      </c>
      <c r="J47" s="9" t="s">
        <v>122</v>
      </c>
      <c r="K47" s="3">
        <v>9</v>
      </c>
      <c r="M47" s="3">
        <v>14</v>
      </c>
      <c r="N47" s="9" t="s">
        <v>161</v>
      </c>
      <c r="O47" s="3">
        <v>10</v>
      </c>
    </row>
    <row r="48" spans="1:15" x14ac:dyDescent="0.25">
      <c r="A48">
        <v>15</v>
      </c>
      <c r="B48" s="9" t="s">
        <v>161</v>
      </c>
      <c r="C48" s="3">
        <v>31</v>
      </c>
      <c r="E48">
        <v>15</v>
      </c>
      <c r="F48" s="9" t="s">
        <v>95</v>
      </c>
      <c r="G48" s="3">
        <v>6</v>
      </c>
      <c r="I48" s="3">
        <v>15</v>
      </c>
      <c r="J48" s="9" t="s">
        <v>104</v>
      </c>
      <c r="K48" s="3">
        <v>5</v>
      </c>
      <c r="M48" s="3">
        <v>15</v>
      </c>
      <c r="N48" s="9" t="s">
        <v>118</v>
      </c>
      <c r="O48" s="3">
        <v>6</v>
      </c>
    </row>
    <row r="49" spans="1:15" x14ac:dyDescent="0.25">
      <c r="A49">
        <v>16</v>
      </c>
      <c r="B49" s="9" t="s">
        <v>122</v>
      </c>
      <c r="C49" s="3">
        <v>9</v>
      </c>
      <c r="E49">
        <v>16</v>
      </c>
      <c r="F49" s="9" t="s">
        <v>161</v>
      </c>
      <c r="G49" s="3">
        <v>6</v>
      </c>
      <c r="I49" s="3">
        <v>16</v>
      </c>
      <c r="J49" s="9" t="s">
        <v>88</v>
      </c>
      <c r="K49" s="3">
        <v>1</v>
      </c>
      <c r="M49" s="3">
        <v>16</v>
      </c>
      <c r="N49" s="9" t="s">
        <v>168</v>
      </c>
      <c r="O49" s="3">
        <v>1</v>
      </c>
    </row>
    <row r="50" spans="1:15" x14ac:dyDescent="0.25">
      <c r="A50">
        <v>17</v>
      </c>
      <c r="B50" s="9" t="s">
        <v>95</v>
      </c>
      <c r="C50" s="3">
        <v>6</v>
      </c>
      <c r="E50">
        <v>17</v>
      </c>
      <c r="F50" s="9" t="s">
        <v>169</v>
      </c>
      <c r="G50" s="3">
        <v>1</v>
      </c>
      <c r="I50" s="3">
        <v>17</v>
      </c>
      <c r="J50" s="9" t="s">
        <v>62</v>
      </c>
      <c r="K50" s="3"/>
      <c r="M50" s="3">
        <v>17</v>
      </c>
      <c r="N50" s="9" t="s">
        <v>167</v>
      </c>
      <c r="O50" s="3"/>
    </row>
    <row r="51" spans="1:15" x14ac:dyDescent="0.25">
      <c r="A51">
        <v>18</v>
      </c>
      <c r="B51" s="9" t="s">
        <v>168</v>
      </c>
      <c r="C51" s="3">
        <v>1</v>
      </c>
      <c r="E51">
        <v>18</v>
      </c>
      <c r="F51" s="9" t="s">
        <v>122</v>
      </c>
      <c r="G51" s="3"/>
      <c r="I51" s="3">
        <v>18</v>
      </c>
      <c r="J51" s="9" t="s">
        <v>168</v>
      </c>
      <c r="K51" s="3"/>
      <c r="M51" s="3">
        <v>18</v>
      </c>
      <c r="N51" s="9" t="s">
        <v>62</v>
      </c>
      <c r="O51" s="3"/>
    </row>
    <row r="52" spans="1:15" x14ac:dyDescent="0.25">
      <c r="A52">
        <v>19</v>
      </c>
      <c r="B52" s="9" t="s">
        <v>169</v>
      </c>
      <c r="C52" s="3">
        <v>1</v>
      </c>
      <c r="E52">
        <v>19</v>
      </c>
      <c r="F52" s="9" t="s">
        <v>166</v>
      </c>
      <c r="G52" s="3"/>
      <c r="I52" s="3">
        <v>19</v>
      </c>
      <c r="J52" s="9" t="s">
        <v>169</v>
      </c>
      <c r="K52" s="3"/>
      <c r="M52" s="3">
        <v>19</v>
      </c>
      <c r="N52" s="9" t="s">
        <v>169</v>
      </c>
      <c r="O52" s="3"/>
    </row>
    <row r="53" spans="1:15" x14ac:dyDescent="0.25">
      <c r="A53">
        <v>20</v>
      </c>
      <c r="B53" s="9" t="s">
        <v>167</v>
      </c>
      <c r="C53" s="3"/>
      <c r="I53" s="3">
        <v>20</v>
      </c>
      <c r="J53" s="9" t="s">
        <v>95</v>
      </c>
      <c r="K53" s="3"/>
      <c r="M53" s="3">
        <v>20</v>
      </c>
      <c r="N53" s="9" t="s">
        <v>122</v>
      </c>
      <c r="O53" s="3"/>
    </row>
    <row r="54" spans="1:15" x14ac:dyDescent="0.25">
      <c r="A54">
        <v>21</v>
      </c>
      <c r="B54" s="9" t="s">
        <v>62</v>
      </c>
      <c r="C54" s="3"/>
      <c r="M54" s="3">
        <v>21</v>
      </c>
      <c r="N54" s="9" t="s">
        <v>264</v>
      </c>
      <c r="O54" s="3"/>
    </row>
    <row r="55" spans="1:15" x14ac:dyDescent="0.25">
      <c r="A55">
        <v>22</v>
      </c>
      <c r="B55" s="9" t="s">
        <v>264</v>
      </c>
      <c r="C55" s="3"/>
      <c r="F55" t="s">
        <v>176</v>
      </c>
      <c r="J55" s="13" t="s">
        <v>275</v>
      </c>
      <c r="M55" s="3">
        <v>22</v>
      </c>
      <c r="N55" s="9" t="s">
        <v>95</v>
      </c>
      <c r="O55" s="3"/>
    </row>
    <row r="56" spans="1:15" x14ac:dyDescent="0.25">
      <c r="A56">
        <v>23</v>
      </c>
      <c r="B56" s="9" t="s">
        <v>166</v>
      </c>
      <c r="C56" s="3"/>
      <c r="F56" s="4" t="s">
        <v>47</v>
      </c>
      <c r="G56" s="4">
        <v>-0.5</v>
      </c>
      <c r="J56" s="4" t="s">
        <v>91</v>
      </c>
      <c r="K56" s="4">
        <v>-0.5</v>
      </c>
      <c r="M56" s="3">
        <v>23</v>
      </c>
      <c r="N56" s="9" t="s">
        <v>166</v>
      </c>
      <c r="O56" s="3"/>
    </row>
    <row r="57" spans="1:15" x14ac:dyDescent="0.25">
      <c r="F57" s="4" t="s">
        <v>38</v>
      </c>
      <c r="G57" s="4">
        <v>-0.5</v>
      </c>
      <c r="J57" s="4" t="s">
        <v>33</v>
      </c>
      <c r="K57" s="4">
        <v>-0.5</v>
      </c>
    </row>
    <row r="59" spans="1:15" ht="21" x14ac:dyDescent="0.35">
      <c r="B59" s="11" t="s">
        <v>332</v>
      </c>
    </row>
    <row r="60" spans="1:15" x14ac:dyDescent="0.25">
      <c r="B60" s="1" t="s">
        <v>172</v>
      </c>
      <c r="F60" s="1" t="s">
        <v>173</v>
      </c>
      <c r="J60" s="1" t="s">
        <v>174</v>
      </c>
      <c r="N60" s="1" t="s">
        <v>175</v>
      </c>
    </row>
    <row r="61" spans="1:15" x14ac:dyDescent="0.25">
      <c r="A61" s="3">
        <v>1</v>
      </c>
      <c r="B61" s="9" t="s">
        <v>18</v>
      </c>
      <c r="C61" s="3">
        <v>597</v>
      </c>
      <c r="E61" s="3">
        <v>1</v>
      </c>
      <c r="F61" s="3" t="s">
        <v>18</v>
      </c>
      <c r="G61" s="3">
        <v>195</v>
      </c>
      <c r="I61" s="14">
        <v>1</v>
      </c>
      <c r="J61" s="3" t="s">
        <v>28</v>
      </c>
      <c r="K61" s="3">
        <v>189</v>
      </c>
      <c r="M61" s="3">
        <v>1</v>
      </c>
      <c r="N61" s="3" t="s">
        <v>18</v>
      </c>
      <c r="O61" s="3">
        <v>245</v>
      </c>
    </row>
    <row r="62" spans="1:15" x14ac:dyDescent="0.25">
      <c r="A62" s="3">
        <v>2</v>
      </c>
      <c r="B62" s="9" t="s">
        <v>28</v>
      </c>
      <c r="C62" s="3">
        <v>497</v>
      </c>
      <c r="E62" s="3">
        <v>2</v>
      </c>
      <c r="F62" s="3" t="s">
        <v>14</v>
      </c>
      <c r="G62" s="3">
        <v>151</v>
      </c>
      <c r="I62" s="14">
        <v>2</v>
      </c>
      <c r="J62" s="3" t="s">
        <v>18</v>
      </c>
      <c r="K62" s="3">
        <v>157</v>
      </c>
      <c r="M62" s="3">
        <v>2</v>
      </c>
      <c r="N62" s="3" t="s">
        <v>28</v>
      </c>
      <c r="O62" s="3">
        <v>215</v>
      </c>
    </row>
    <row r="63" spans="1:15" x14ac:dyDescent="0.25">
      <c r="A63" s="3">
        <v>3</v>
      </c>
      <c r="B63" s="9" t="s">
        <v>33</v>
      </c>
      <c r="C63" s="3">
        <f>385-0.5</f>
        <v>384.5</v>
      </c>
      <c r="E63" s="3">
        <v>3</v>
      </c>
      <c r="F63" s="3" t="s">
        <v>77</v>
      </c>
      <c r="G63" s="3">
        <v>94</v>
      </c>
      <c r="I63" s="14">
        <v>3</v>
      </c>
      <c r="J63" s="3" t="s">
        <v>51</v>
      </c>
      <c r="K63" s="3">
        <v>162</v>
      </c>
      <c r="M63" s="3">
        <v>3</v>
      </c>
      <c r="N63" s="3" t="s">
        <v>33</v>
      </c>
      <c r="O63" s="3">
        <v>184</v>
      </c>
    </row>
    <row r="64" spans="1:15" x14ac:dyDescent="0.25">
      <c r="A64" s="3">
        <v>4</v>
      </c>
      <c r="B64" s="9" t="s">
        <v>14</v>
      </c>
      <c r="C64" s="3">
        <v>265</v>
      </c>
      <c r="E64" s="3">
        <v>4</v>
      </c>
      <c r="F64" s="3" t="s">
        <v>33</v>
      </c>
      <c r="G64" s="3">
        <v>93</v>
      </c>
      <c r="I64" s="14">
        <v>4</v>
      </c>
      <c r="J64" s="3" t="s">
        <v>33</v>
      </c>
      <c r="K64" s="3">
        <f>108-0.5</f>
        <v>107.5</v>
      </c>
      <c r="M64" s="3">
        <v>4</v>
      </c>
      <c r="N64" s="3" t="s">
        <v>35</v>
      </c>
      <c r="O64" s="3">
        <v>94</v>
      </c>
    </row>
    <row r="65" spans="1:15" x14ac:dyDescent="0.25">
      <c r="A65" s="3">
        <v>5</v>
      </c>
      <c r="B65" s="9" t="s">
        <v>51</v>
      </c>
      <c r="C65" s="3">
        <v>243</v>
      </c>
      <c r="E65" s="3">
        <v>5</v>
      </c>
      <c r="F65" s="3" t="s">
        <v>28</v>
      </c>
      <c r="G65" s="3">
        <v>93</v>
      </c>
      <c r="I65" s="14">
        <v>5</v>
      </c>
      <c r="J65" s="3" t="s">
        <v>38</v>
      </c>
      <c r="K65" s="3">
        <v>74</v>
      </c>
      <c r="M65" s="3">
        <v>5</v>
      </c>
      <c r="N65" s="3" t="s">
        <v>14</v>
      </c>
      <c r="O65" s="3">
        <v>86</v>
      </c>
    </row>
    <row r="66" spans="1:15" x14ac:dyDescent="0.25">
      <c r="A66" s="3">
        <v>6</v>
      </c>
      <c r="B66" s="9" t="s">
        <v>47</v>
      </c>
      <c r="C66" s="3">
        <f>201-0.5</f>
        <v>200.5</v>
      </c>
      <c r="E66" s="3">
        <v>6</v>
      </c>
      <c r="F66" s="3" t="s">
        <v>47</v>
      </c>
      <c r="G66" s="3">
        <f>82-0.5</f>
        <v>81.5</v>
      </c>
      <c r="I66" s="14">
        <v>6</v>
      </c>
      <c r="J66" s="3" t="s">
        <v>23</v>
      </c>
      <c r="K66" s="3">
        <v>70</v>
      </c>
      <c r="M66" s="3">
        <v>6</v>
      </c>
      <c r="N66" s="3" t="s">
        <v>47</v>
      </c>
      <c r="O66" s="3">
        <v>53</v>
      </c>
    </row>
    <row r="67" spans="1:15" x14ac:dyDescent="0.25">
      <c r="A67" s="3">
        <v>7</v>
      </c>
      <c r="B67" s="9" t="s">
        <v>35</v>
      </c>
      <c r="C67" s="3">
        <v>187</v>
      </c>
      <c r="E67" s="3">
        <v>7</v>
      </c>
      <c r="F67" s="3" t="s">
        <v>38</v>
      </c>
      <c r="G67" s="3">
        <f>71-0.5</f>
        <v>70.5</v>
      </c>
      <c r="I67" s="14">
        <v>7</v>
      </c>
      <c r="J67" s="3" t="s">
        <v>47</v>
      </c>
      <c r="K67" s="3">
        <v>66</v>
      </c>
      <c r="M67" s="3">
        <v>7</v>
      </c>
      <c r="N67" s="3" t="s">
        <v>23</v>
      </c>
      <c r="O67" s="3">
        <v>50</v>
      </c>
    </row>
    <row r="68" spans="1:15" x14ac:dyDescent="0.25">
      <c r="A68" s="3">
        <v>8</v>
      </c>
      <c r="B68" s="9" t="s">
        <v>77</v>
      </c>
      <c r="C68" s="3">
        <v>187</v>
      </c>
      <c r="E68" s="3">
        <v>8</v>
      </c>
      <c r="F68" s="3" t="s">
        <v>51</v>
      </c>
      <c r="G68" s="3">
        <v>49</v>
      </c>
      <c r="I68" s="14">
        <v>8</v>
      </c>
      <c r="J68" s="3" t="s">
        <v>35</v>
      </c>
      <c r="K68" s="3">
        <v>58</v>
      </c>
      <c r="M68" s="3">
        <v>8</v>
      </c>
      <c r="N68" s="3" t="s">
        <v>77</v>
      </c>
      <c r="O68" s="3">
        <v>38</v>
      </c>
    </row>
    <row r="69" spans="1:15" x14ac:dyDescent="0.25">
      <c r="A69" s="3">
        <v>9</v>
      </c>
      <c r="B69" s="9" t="s">
        <v>38</v>
      </c>
      <c r="C69" s="3">
        <f>171-0.5</f>
        <v>170.5</v>
      </c>
      <c r="E69" s="3">
        <v>9</v>
      </c>
      <c r="F69" s="3" t="s">
        <v>23</v>
      </c>
      <c r="G69" s="3">
        <v>39</v>
      </c>
      <c r="I69" s="14">
        <v>9</v>
      </c>
      <c r="J69" s="3" t="s">
        <v>77</v>
      </c>
      <c r="K69" s="3">
        <v>55</v>
      </c>
      <c r="M69" s="3">
        <v>9</v>
      </c>
      <c r="N69" s="3" t="s">
        <v>51</v>
      </c>
      <c r="O69" s="3">
        <v>32</v>
      </c>
    </row>
    <row r="70" spans="1:15" x14ac:dyDescent="0.25">
      <c r="A70" s="3">
        <v>10</v>
      </c>
      <c r="B70" s="9" t="s">
        <v>23</v>
      </c>
      <c r="C70" s="3">
        <v>159</v>
      </c>
      <c r="E70" s="3">
        <v>10</v>
      </c>
      <c r="F70" s="3" t="s">
        <v>35</v>
      </c>
      <c r="G70" s="3">
        <v>35</v>
      </c>
      <c r="I70" s="14">
        <v>10</v>
      </c>
      <c r="J70" s="3" t="s">
        <v>91</v>
      </c>
      <c r="K70" s="3">
        <f>44-0.5</f>
        <v>43.5</v>
      </c>
      <c r="M70" s="3">
        <v>10</v>
      </c>
      <c r="N70" s="3" t="s">
        <v>88</v>
      </c>
      <c r="O70" s="3">
        <v>26</v>
      </c>
    </row>
    <row r="71" spans="1:15" x14ac:dyDescent="0.25">
      <c r="A71" s="3">
        <v>11</v>
      </c>
      <c r="B71" s="9" t="s">
        <v>91</v>
      </c>
      <c r="C71" s="3">
        <f>71-0.5</f>
        <v>70.5</v>
      </c>
      <c r="E71" s="3">
        <v>11</v>
      </c>
      <c r="F71" s="3" t="s">
        <v>104</v>
      </c>
      <c r="G71" s="3">
        <v>20</v>
      </c>
      <c r="I71" s="14">
        <v>11</v>
      </c>
      <c r="J71" s="3" t="s">
        <v>118</v>
      </c>
      <c r="K71" s="3">
        <v>41</v>
      </c>
      <c r="M71" s="3">
        <v>11</v>
      </c>
      <c r="N71" s="3" t="s">
        <v>38</v>
      </c>
      <c r="O71" s="3">
        <v>26</v>
      </c>
    </row>
    <row r="72" spans="1:15" x14ac:dyDescent="0.25">
      <c r="A72" s="3">
        <v>12</v>
      </c>
      <c r="B72" s="9" t="s">
        <v>118</v>
      </c>
      <c r="C72" s="3">
        <v>62</v>
      </c>
      <c r="E72" s="3">
        <v>12</v>
      </c>
      <c r="F72" s="3" t="s">
        <v>88</v>
      </c>
      <c r="G72" s="3">
        <v>14</v>
      </c>
      <c r="I72" s="14">
        <v>12</v>
      </c>
      <c r="J72" s="3" t="s">
        <v>161</v>
      </c>
      <c r="K72" s="3">
        <v>29</v>
      </c>
      <c r="M72" s="3">
        <v>12</v>
      </c>
      <c r="N72" s="3" t="s">
        <v>104</v>
      </c>
      <c r="O72" s="3">
        <v>21</v>
      </c>
    </row>
    <row r="73" spans="1:15" x14ac:dyDescent="0.25">
      <c r="A73" s="3">
        <v>13</v>
      </c>
      <c r="B73" s="9" t="s">
        <v>104</v>
      </c>
      <c r="C73" s="3">
        <v>53</v>
      </c>
      <c r="E73" s="3">
        <v>13</v>
      </c>
      <c r="F73" s="3" t="s">
        <v>91</v>
      </c>
      <c r="G73" s="3">
        <v>12</v>
      </c>
      <c r="I73" s="14">
        <v>13</v>
      </c>
      <c r="J73" s="3" t="s">
        <v>14</v>
      </c>
      <c r="K73" s="3">
        <v>28</v>
      </c>
      <c r="M73" s="3">
        <v>13</v>
      </c>
      <c r="N73" s="3" t="s">
        <v>91</v>
      </c>
      <c r="O73" s="3">
        <v>15</v>
      </c>
    </row>
    <row r="74" spans="1:15" x14ac:dyDescent="0.25">
      <c r="A74" s="3">
        <v>14</v>
      </c>
      <c r="B74" s="9" t="s">
        <v>161</v>
      </c>
      <c r="C74" s="3">
        <v>47</v>
      </c>
      <c r="E74" s="3">
        <v>14</v>
      </c>
      <c r="F74" s="3" t="s">
        <v>118</v>
      </c>
      <c r="G74" s="3">
        <v>12</v>
      </c>
      <c r="I74" s="14">
        <v>14</v>
      </c>
      <c r="J74" s="3" t="s">
        <v>104</v>
      </c>
      <c r="K74" s="3">
        <v>12</v>
      </c>
      <c r="M74" s="3">
        <v>14</v>
      </c>
      <c r="N74" s="3" t="s">
        <v>161</v>
      </c>
      <c r="O74" s="3">
        <v>12</v>
      </c>
    </row>
    <row r="75" spans="1:15" x14ac:dyDescent="0.25">
      <c r="A75" s="3">
        <v>15</v>
      </c>
      <c r="B75" s="9" t="s">
        <v>88</v>
      </c>
      <c r="C75" s="3">
        <v>41</v>
      </c>
      <c r="E75" s="3">
        <v>15</v>
      </c>
      <c r="F75" s="3" t="s">
        <v>95</v>
      </c>
      <c r="G75" s="3">
        <v>6</v>
      </c>
      <c r="I75" s="14">
        <v>15</v>
      </c>
      <c r="J75" s="3" t="s">
        <v>122</v>
      </c>
      <c r="K75" s="3">
        <v>12</v>
      </c>
      <c r="M75" s="3">
        <v>15</v>
      </c>
      <c r="N75" s="3" t="s">
        <v>118</v>
      </c>
      <c r="O75" s="3">
        <v>9</v>
      </c>
    </row>
    <row r="76" spans="1:15" x14ac:dyDescent="0.25">
      <c r="A76" s="3">
        <v>16</v>
      </c>
      <c r="B76" s="9" t="s">
        <v>122</v>
      </c>
      <c r="C76" s="3">
        <v>12</v>
      </c>
      <c r="E76" s="3">
        <v>16</v>
      </c>
      <c r="F76" s="3" t="s">
        <v>161</v>
      </c>
      <c r="G76" s="3">
        <v>6</v>
      </c>
      <c r="I76" s="14">
        <v>16</v>
      </c>
      <c r="J76" s="3" t="s">
        <v>168</v>
      </c>
      <c r="K76" s="3">
        <v>5</v>
      </c>
      <c r="M76" s="3">
        <v>16</v>
      </c>
      <c r="N76" s="3" t="s">
        <v>168</v>
      </c>
      <c r="O76" s="3">
        <v>6</v>
      </c>
    </row>
    <row r="77" spans="1:15" x14ac:dyDescent="0.25">
      <c r="A77" s="3">
        <v>17</v>
      </c>
      <c r="B77" s="9" t="s">
        <v>168</v>
      </c>
      <c r="C77" s="3">
        <v>11</v>
      </c>
      <c r="E77" s="3">
        <v>17</v>
      </c>
      <c r="F77" s="3" t="s">
        <v>169</v>
      </c>
      <c r="G77" s="3">
        <v>1</v>
      </c>
      <c r="I77" s="14">
        <v>17</v>
      </c>
      <c r="J77" s="3" t="s">
        <v>169</v>
      </c>
      <c r="K77" s="3">
        <v>5</v>
      </c>
      <c r="M77" s="3">
        <v>17</v>
      </c>
      <c r="N77" s="3" t="s">
        <v>169</v>
      </c>
      <c r="O77" s="3">
        <v>4</v>
      </c>
    </row>
    <row r="78" spans="1:15" x14ac:dyDescent="0.25">
      <c r="A78" s="3">
        <v>18</v>
      </c>
      <c r="B78" s="9" t="s">
        <v>169</v>
      </c>
      <c r="C78" s="3">
        <v>10</v>
      </c>
      <c r="F78" t="s">
        <v>122</v>
      </c>
      <c r="I78" s="14">
        <v>18</v>
      </c>
      <c r="J78" s="3" t="s">
        <v>88</v>
      </c>
      <c r="K78" s="3">
        <v>1</v>
      </c>
      <c r="N78" t="s">
        <v>167</v>
      </c>
    </row>
    <row r="79" spans="1:15" x14ac:dyDescent="0.25">
      <c r="A79" s="3">
        <v>19</v>
      </c>
      <c r="B79" s="9" t="s">
        <v>95</v>
      </c>
      <c r="C79" s="3">
        <v>6</v>
      </c>
      <c r="I79" s="14">
        <v>19</v>
      </c>
      <c r="J79" s="3" t="s">
        <v>62</v>
      </c>
      <c r="K79" s="3"/>
      <c r="N79" t="s">
        <v>62</v>
      </c>
    </row>
    <row r="80" spans="1:15" x14ac:dyDescent="0.25">
      <c r="B80" s="7" t="s">
        <v>167</v>
      </c>
      <c r="J80" s="3" t="s">
        <v>95</v>
      </c>
      <c r="K80" s="3"/>
      <c r="N80" t="s">
        <v>122</v>
      </c>
    </row>
    <row r="81" spans="2:14" x14ac:dyDescent="0.25">
      <c r="B81" s="7" t="s">
        <v>62</v>
      </c>
      <c r="J81" s="3" t="s">
        <v>62</v>
      </c>
      <c r="K81" s="3"/>
      <c r="N81" t="s">
        <v>264</v>
      </c>
    </row>
    <row r="82" spans="2:14" x14ac:dyDescent="0.25">
      <c r="B82" s="7" t="s">
        <v>264</v>
      </c>
      <c r="N82" t="s">
        <v>95</v>
      </c>
    </row>
    <row r="83" spans="2:14" x14ac:dyDescent="0.25">
      <c r="B83" s="7" t="s">
        <v>166</v>
      </c>
    </row>
  </sheetData>
  <sortState xmlns:xlrd2="http://schemas.microsoft.com/office/spreadsheetml/2017/richdata2" ref="J83:K101">
    <sortCondition descending="1" ref="K83:K101"/>
  </sortState>
  <pageMargins left="0.2" right="0.2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3C352-A3F1-4923-8786-7C1B8258E5C2}">
  <dimension ref="A1:G18"/>
  <sheetViews>
    <sheetView workbookViewId="0">
      <selection sqref="A1:G18"/>
    </sheetView>
  </sheetViews>
  <sheetFormatPr defaultRowHeight="15" x14ac:dyDescent="0.25"/>
  <cols>
    <col min="1" max="1" width="21.7109375" bestFit="1" customWidth="1"/>
    <col min="3" max="3" width="14.140625" bestFit="1" customWidth="1"/>
    <col min="4" max="4" width="26.2851562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10</v>
      </c>
      <c r="B1" s="12"/>
      <c r="C1" s="1"/>
      <c r="D1" s="1"/>
      <c r="E1" s="1"/>
      <c r="F1" s="1"/>
      <c r="G1" s="1"/>
    </row>
    <row r="2" spans="1:7" x14ac:dyDescent="0.25">
      <c r="A2" s="1"/>
      <c r="B2" s="12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78</v>
      </c>
      <c r="B4" s="3"/>
      <c r="C4" s="3" t="s">
        <v>28</v>
      </c>
      <c r="D4" s="3" t="s">
        <v>223</v>
      </c>
      <c r="E4" s="3" t="s">
        <v>16</v>
      </c>
      <c r="F4" s="3">
        <v>1</v>
      </c>
      <c r="G4" s="3">
        <v>1</v>
      </c>
    </row>
    <row r="5" spans="1:7" x14ac:dyDescent="0.25">
      <c r="A5" s="3" t="s">
        <v>44</v>
      </c>
      <c r="B5" s="3"/>
      <c r="C5" s="3" t="s">
        <v>23</v>
      </c>
      <c r="D5" s="3" t="s">
        <v>223</v>
      </c>
      <c r="E5" s="3" t="s">
        <v>16</v>
      </c>
      <c r="F5" s="3">
        <v>1</v>
      </c>
      <c r="G5" s="3">
        <v>2</v>
      </c>
    </row>
    <row r="6" spans="1:7" x14ac:dyDescent="0.25">
      <c r="A6" s="3" t="s">
        <v>45</v>
      </c>
      <c r="B6" s="3"/>
      <c r="C6" s="3" t="s">
        <v>28</v>
      </c>
      <c r="D6" s="3" t="s">
        <v>223</v>
      </c>
      <c r="E6" s="3" t="s">
        <v>16</v>
      </c>
      <c r="F6" s="3">
        <v>1</v>
      </c>
      <c r="G6" s="3">
        <v>3</v>
      </c>
    </row>
    <row r="8" spans="1:7" x14ac:dyDescent="0.25">
      <c r="A8" s="3" t="s">
        <v>164</v>
      </c>
      <c r="B8" s="3"/>
      <c r="C8" s="3" t="s">
        <v>38</v>
      </c>
      <c r="D8" s="3" t="s">
        <v>250</v>
      </c>
      <c r="E8" s="3" t="s">
        <v>16</v>
      </c>
      <c r="F8" s="3">
        <v>1</v>
      </c>
      <c r="G8" s="3">
        <v>1</v>
      </c>
    </row>
    <row r="9" spans="1:7" x14ac:dyDescent="0.25">
      <c r="A9" s="3" t="s">
        <v>251</v>
      </c>
      <c r="B9" s="3"/>
      <c r="C9" s="3" t="s">
        <v>28</v>
      </c>
      <c r="D9" s="3" t="s">
        <v>250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252</v>
      </c>
      <c r="B10" s="3"/>
      <c r="C10" s="3" t="s">
        <v>38</v>
      </c>
      <c r="D10" s="3" t="s">
        <v>250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30</v>
      </c>
      <c r="B12" s="3"/>
      <c r="C12" s="3" t="s">
        <v>23</v>
      </c>
      <c r="D12" s="3" t="s">
        <v>221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32</v>
      </c>
      <c r="B13" s="3"/>
      <c r="C13" s="3" t="s">
        <v>33</v>
      </c>
      <c r="D13" s="3" t="s">
        <v>221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222</v>
      </c>
      <c r="B14" s="3"/>
      <c r="C14" s="3" t="s">
        <v>35</v>
      </c>
      <c r="D14" s="3" t="s">
        <v>221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246</v>
      </c>
      <c r="B16" s="3"/>
      <c r="C16" s="3" t="s">
        <v>14</v>
      </c>
      <c r="D16" s="3" t="s">
        <v>247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248</v>
      </c>
      <c r="B17" s="3"/>
      <c r="C17" s="3" t="s">
        <v>118</v>
      </c>
      <c r="D17" s="3" t="s">
        <v>247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249</v>
      </c>
      <c r="B18" s="3"/>
      <c r="C18" s="3" t="s">
        <v>91</v>
      </c>
      <c r="D18" s="3" t="s">
        <v>247</v>
      </c>
      <c r="E18" s="3" t="s">
        <v>16</v>
      </c>
      <c r="F18" s="3">
        <v>1</v>
      </c>
      <c r="G18" s="3">
        <v>3</v>
      </c>
    </row>
  </sheetData>
  <pageMargins left="0.7" right="0.2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96A1-0AAE-4569-9994-280A8832F38E}">
  <dimension ref="A1:G38"/>
  <sheetViews>
    <sheetView topLeftCell="A19" workbookViewId="0">
      <selection sqref="A1:G38"/>
    </sheetView>
  </sheetViews>
  <sheetFormatPr defaultRowHeight="15" x14ac:dyDescent="0.25"/>
  <cols>
    <col min="1" max="1" width="21" bestFit="1" customWidth="1"/>
    <col min="2" max="2" width="40.140625" bestFit="1" customWidth="1"/>
    <col min="3" max="3" width="14.1406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11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52</v>
      </c>
      <c r="B4" s="3"/>
      <c r="C4" s="3" t="s">
        <v>28</v>
      </c>
      <c r="D4" s="3" t="s">
        <v>220</v>
      </c>
      <c r="E4" s="3" t="s">
        <v>16</v>
      </c>
      <c r="F4" s="3">
        <v>1</v>
      </c>
      <c r="G4" s="3">
        <v>1</v>
      </c>
    </row>
    <row r="5" spans="1:7" x14ac:dyDescent="0.25">
      <c r="A5" s="3" t="s">
        <v>55</v>
      </c>
      <c r="B5" s="3"/>
      <c r="C5" s="3" t="s">
        <v>18</v>
      </c>
      <c r="D5" s="3" t="s">
        <v>220</v>
      </c>
      <c r="E5" s="3" t="s">
        <v>16</v>
      </c>
      <c r="F5" s="3">
        <v>1</v>
      </c>
      <c r="G5" s="3">
        <v>2</v>
      </c>
    </row>
    <row r="6" spans="1:7" x14ac:dyDescent="0.25">
      <c r="A6" s="3" t="s">
        <v>82</v>
      </c>
      <c r="B6" s="3"/>
      <c r="C6" s="3" t="s">
        <v>18</v>
      </c>
      <c r="D6" s="3" t="s">
        <v>220</v>
      </c>
      <c r="E6" s="3" t="s">
        <v>16</v>
      </c>
      <c r="F6" s="3">
        <v>1</v>
      </c>
      <c r="G6" s="3">
        <v>3</v>
      </c>
    </row>
    <row r="8" spans="1:7" x14ac:dyDescent="0.25">
      <c r="A8" s="3" t="s">
        <v>238</v>
      </c>
      <c r="B8" s="3"/>
      <c r="C8" s="3" t="s">
        <v>51</v>
      </c>
      <c r="D8" s="3" t="s">
        <v>239</v>
      </c>
      <c r="E8" s="3" t="s">
        <v>16</v>
      </c>
      <c r="F8" s="3">
        <v>1</v>
      </c>
      <c r="G8" s="3">
        <v>1</v>
      </c>
    </row>
    <row r="9" spans="1:7" x14ac:dyDescent="0.25">
      <c r="A9" s="3" t="s">
        <v>54</v>
      </c>
      <c r="B9" s="3"/>
      <c r="C9" s="3" t="s">
        <v>18</v>
      </c>
      <c r="D9" s="3" t="s">
        <v>239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240</v>
      </c>
      <c r="B10" s="3"/>
      <c r="C10" s="3" t="s">
        <v>35</v>
      </c>
      <c r="D10" s="3" t="s">
        <v>239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217</v>
      </c>
      <c r="B12" s="3"/>
      <c r="C12" s="3" t="s">
        <v>33</v>
      </c>
      <c r="D12" s="3" t="s">
        <v>218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219</v>
      </c>
      <c r="B13" s="3"/>
      <c r="C13" s="3" t="s">
        <v>77</v>
      </c>
      <c r="D13" s="3" t="s">
        <v>218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84</v>
      </c>
      <c r="B14" s="3"/>
      <c r="C14" s="3" t="s">
        <v>28</v>
      </c>
      <c r="D14" s="3" t="s">
        <v>218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46</v>
      </c>
      <c r="B16" s="3"/>
      <c r="C16" s="3" t="s">
        <v>47</v>
      </c>
      <c r="D16" s="3" t="s">
        <v>236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237</v>
      </c>
      <c r="B17" s="3"/>
      <c r="C17" s="3" t="s">
        <v>33</v>
      </c>
      <c r="D17" s="3" t="s">
        <v>236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84</v>
      </c>
      <c r="B18" s="3"/>
      <c r="C18" s="3" t="s">
        <v>28</v>
      </c>
      <c r="D18" s="3" t="s">
        <v>236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82</v>
      </c>
      <c r="B20" s="3" t="s">
        <v>224</v>
      </c>
      <c r="C20" s="3" t="s">
        <v>18</v>
      </c>
      <c r="D20" s="3" t="s">
        <v>225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54</v>
      </c>
      <c r="B21" s="3" t="s">
        <v>224</v>
      </c>
      <c r="C21" s="3" t="s">
        <v>18</v>
      </c>
      <c r="D21" s="3" t="s">
        <v>225</v>
      </c>
      <c r="E21" s="3" t="s">
        <v>16</v>
      </c>
      <c r="F21" s="3">
        <v>1</v>
      </c>
      <c r="G21" s="3">
        <v>1</v>
      </c>
    </row>
    <row r="22" spans="1:7" x14ac:dyDescent="0.25">
      <c r="A22" s="3" t="s">
        <v>55</v>
      </c>
      <c r="B22" s="3" t="s">
        <v>224</v>
      </c>
      <c r="C22" s="3" t="s">
        <v>18</v>
      </c>
      <c r="D22" s="3" t="s">
        <v>225</v>
      </c>
      <c r="E22" s="3" t="s">
        <v>16</v>
      </c>
      <c r="F22" s="3">
        <v>1</v>
      </c>
      <c r="G22" s="3">
        <v>1</v>
      </c>
    </row>
    <row r="23" spans="1:7" x14ac:dyDescent="0.25">
      <c r="A23" s="3" t="s">
        <v>45</v>
      </c>
      <c r="B23" s="3" t="s">
        <v>226</v>
      </c>
      <c r="C23" s="3" t="s">
        <v>28</v>
      </c>
      <c r="D23" s="3" t="s">
        <v>225</v>
      </c>
      <c r="E23" s="3" t="s">
        <v>16</v>
      </c>
      <c r="F23" s="3">
        <v>1</v>
      </c>
      <c r="G23" s="3">
        <v>2</v>
      </c>
    </row>
    <row r="24" spans="1:7" x14ac:dyDescent="0.25">
      <c r="A24" s="3" t="s">
        <v>52</v>
      </c>
      <c r="B24" s="3" t="s">
        <v>226</v>
      </c>
      <c r="C24" s="3" t="s">
        <v>28</v>
      </c>
      <c r="D24" s="3" t="s">
        <v>225</v>
      </c>
      <c r="E24" s="3" t="s">
        <v>16</v>
      </c>
      <c r="F24" s="3">
        <v>1</v>
      </c>
      <c r="G24" s="3">
        <v>2</v>
      </c>
    </row>
    <row r="25" spans="1:7" x14ac:dyDescent="0.25">
      <c r="A25" s="3" t="s">
        <v>227</v>
      </c>
      <c r="B25" s="3" t="s">
        <v>226</v>
      </c>
      <c r="C25" s="3" t="s">
        <v>28</v>
      </c>
      <c r="D25" s="3" t="s">
        <v>225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30</v>
      </c>
      <c r="B26" s="3" t="s">
        <v>228</v>
      </c>
      <c r="C26" s="3" t="s">
        <v>23</v>
      </c>
      <c r="D26" s="3" t="s">
        <v>225</v>
      </c>
      <c r="E26" s="3" t="s">
        <v>16</v>
      </c>
      <c r="F26" s="3">
        <v>1</v>
      </c>
      <c r="G26" s="3">
        <v>3</v>
      </c>
    </row>
    <row r="27" spans="1:7" x14ac:dyDescent="0.25">
      <c r="A27" s="3" t="s">
        <v>44</v>
      </c>
      <c r="B27" s="3" t="s">
        <v>228</v>
      </c>
      <c r="C27" s="3" t="s">
        <v>23</v>
      </c>
      <c r="D27" s="3" t="s">
        <v>225</v>
      </c>
      <c r="E27" s="3" t="s">
        <v>16</v>
      </c>
      <c r="F27" s="3">
        <v>1</v>
      </c>
      <c r="G27" s="3">
        <v>3</v>
      </c>
    </row>
    <row r="28" spans="1:7" x14ac:dyDescent="0.25">
      <c r="A28" s="3" t="s">
        <v>229</v>
      </c>
      <c r="B28" s="3" t="s">
        <v>228</v>
      </c>
      <c r="C28" s="3" t="s">
        <v>23</v>
      </c>
      <c r="D28" s="3" t="s">
        <v>225</v>
      </c>
      <c r="E28" s="3" t="s">
        <v>16</v>
      </c>
      <c r="F28" s="3">
        <v>1</v>
      </c>
      <c r="G28" s="3">
        <v>3</v>
      </c>
    </row>
    <row r="30" spans="1:7" x14ac:dyDescent="0.25">
      <c r="A30" s="3" t="s">
        <v>81</v>
      </c>
      <c r="B30" s="3" t="s">
        <v>230</v>
      </c>
      <c r="C30" s="3" t="s">
        <v>51</v>
      </c>
      <c r="D30" s="3" t="s">
        <v>231</v>
      </c>
      <c r="E30" s="3" t="s">
        <v>16</v>
      </c>
      <c r="F30" s="3">
        <v>1</v>
      </c>
      <c r="G30" s="3">
        <v>1</v>
      </c>
    </row>
    <row r="31" spans="1:7" x14ac:dyDescent="0.25">
      <c r="A31" s="3" t="s">
        <v>115</v>
      </c>
      <c r="B31" s="3" t="s">
        <v>230</v>
      </c>
      <c r="C31" s="3" t="s">
        <v>51</v>
      </c>
      <c r="D31" s="3" t="s">
        <v>231</v>
      </c>
      <c r="E31" s="3" t="s">
        <v>16</v>
      </c>
      <c r="F31" s="3">
        <v>1</v>
      </c>
      <c r="G31" s="3">
        <v>1</v>
      </c>
    </row>
    <row r="32" spans="1:7" x14ac:dyDescent="0.25">
      <c r="A32" s="3" t="s">
        <v>50</v>
      </c>
      <c r="B32" s="3" t="s">
        <v>230</v>
      </c>
      <c r="C32" s="3" t="s">
        <v>51</v>
      </c>
      <c r="D32" s="3" t="s">
        <v>231</v>
      </c>
      <c r="E32" s="3" t="s">
        <v>16</v>
      </c>
      <c r="F32" s="3">
        <v>1</v>
      </c>
      <c r="G32" s="3">
        <v>1</v>
      </c>
    </row>
    <row r="33" spans="1:7" x14ac:dyDescent="0.25">
      <c r="A33" s="3" t="s">
        <v>113</v>
      </c>
      <c r="B33" s="3" t="s">
        <v>232</v>
      </c>
      <c r="C33" s="3" t="s">
        <v>28</v>
      </c>
      <c r="D33" s="3" t="s">
        <v>231</v>
      </c>
      <c r="E33" s="3" t="s">
        <v>16</v>
      </c>
      <c r="F33" s="3">
        <v>1</v>
      </c>
      <c r="G33" s="3">
        <v>2</v>
      </c>
    </row>
    <row r="34" spans="1:7" x14ac:dyDescent="0.25">
      <c r="A34" s="3" t="s">
        <v>52</v>
      </c>
      <c r="B34" s="3" t="s">
        <v>232</v>
      </c>
      <c r="C34" s="3" t="s">
        <v>28</v>
      </c>
      <c r="D34" s="3" t="s">
        <v>231</v>
      </c>
      <c r="E34" s="3" t="s">
        <v>16</v>
      </c>
      <c r="F34" s="3">
        <v>1</v>
      </c>
      <c r="G34" s="3">
        <v>2</v>
      </c>
    </row>
    <row r="35" spans="1:7" x14ac:dyDescent="0.25">
      <c r="A35" s="3" t="s">
        <v>84</v>
      </c>
      <c r="B35" s="3" t="s">
        <v>232</v>
      </c>
      <c r="C35" s="3" t="s">
        <v>28</v>
      </c>
      <c r="D35" s="3" t="s">
        <v>231</v>
      </c>
      <c r="E35" s="3" t="s">
        <v>16</v>
      </c>
      <c r="F35" s="3">
        <v>1</v>
      </c>
      <c r="G35" s="3">
        <v>2</v>
      </c>
    </row>
    <row r="36" spans="1:7" x14ac:dyDescent="0.25">
      <c r="A36" s="3" t="s">
        <v>158</v>
      </c>
      <c r="B36" s="3" t="s">
        <v>233</v>
      </c>
      <c r="C36" s="3" t="s">
        <v>38</v>
      </c>
      <c r="D36" s="3" t="s">
        <v>231</v>
      </c>
      <c r="E36" s="3" t="s">
        <v>16</v>
      </c>
      <c r="F36" s="3">
        <v>1</v>
      </c>
      <c r="G36" s="3">
        <v>3</v>
      </c>
    </row>
    <row r="37" spans="1:7" x14ac:dyDescent="0.25">
      <c r="A37" s="3" t="s">
        <v>234</v>
      </c>
      <c r="B37" s="3" t="s">
        <v>233</v>
      </c>
      <c r="C37" s="3" t="s">
        <v>38</v>
      </c>
      <c r="D37" s="3" t="s">
        <v>231</v>
      </c>
      <c r="E37" s="3" t="s">
        <v>16</v>
      </c>
      <c r="F37" s="3">
        <v>1</v>
      </c>
      <c r="G37" s="3">
        <v>3</v>
      </c>
    </row>
    <row r="38" spans="1:7" x14ac:dyDescent="0.25">
      <c r="A38" s="3" t="s">
        <v>235</v>
      </c>
      <c r="B38" s="3" t="s">
        <v>233</v>
      </c>
      <c r="C38" s="3" t="s">
        <v>38</v>
      </c>
      <c r="D38" s="3" t="s">
        <v>231</v>
      </c>
      <c r="E38" s="3" t="s">
        <v>16</v>
      </c>
      <c r="F38" s="3">
        <v>1</v>
      </c>
      <c r="G38" s="3">
        <v>3</v>
      </c>
    </row>
  </sheetData>
  <pageMargins left="0.45" right="0.45" top="0.5" bottom="0.25" header="0.3" footer="0.3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85548-42D2-416C-B068-A53F14DA5AFC}">
  <dimension ref="A1:G18"/>
  <sheetViews>
    <sheetView workbookViewId="0">
      <selection sqref="A1:G18"/>
    </sheetView>
  </sheetViews>
  <sheetFormatPr defaultRowHeight="15" x14ac:dyDescent="0.25"/>
  <cols>
    <col min="1" max="1" width="21.7109375" bestFit="1" customWidth="1"/>
    <col min="3" max="3" width="14.1406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12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196</v>
      </c>
      <c r="B4" s="3"/>
      <c r="C4" s="3" t="s">
        <v>33</v>
      </c>
      <c r="D4" s="3" t="s">
        <v>197</v>
      </c>
      <c r="E4" s="3" t="s">
        <v>16</v>
      </c>
      <c r="F4" s="3">
        <v>1</v>
      </c>
      <c r="G4" s="3">
        <v>1</v>
      </c>
    </row>
    <row r="5" spans="1:7" x14ac:dyDescent="0.25">
      <c r="A5" s="3" t="s">
        <v>198</v>
      </c>
      <c r="B5" s="3"/>
      <c r="C5" s="3" t="s">
        <v>33</v>
      </c>
      <c r="D5" s="3" t="s">
        <v>197</v>
      </c>
      <c r="E5" s="3" t="s">
        <v>16</v>
      </c>
      <c r="F5" s="3">
        <v>1</v>
      </c>
      <c r="G5" s="3">
        <v>2</v>
      </c>
    </row>
    <row r="6" spans="1:7" x14ac:dyDescent="0.25">
      <c r="A6" s="3" t="s">
        <v>199</v>
      </c>
      <c r="B6" s="3"/>
      <c r="C6" s="3" t="s">
        <v>161</v>
      </c>
      <c r="D6" s="3" t="s">
        <v>197</v>
      </c>
      <c r="E6" s="3" t="s">
        <v>16</v>
      </c>
      <c r="F6" s="3">
        <v>1</v>
      </c>
      <c r="G6" s="3">
        <v>3</v>
      </c>
    </row>
    <row r="8" spans="1:7" x14ac:dyDescent="0.25">
      <c r="A8" s="3" t="s">
        <v>67</v>
      </c>
      <c r="B8" s="3"/>
      <c r="C8" s="3" t="s">
        <v>28</v>
      </c>
      <c r="D8" s="3" t="s">
        <v>206</v>
      </c>
      <c r="E8" s="3" t="s">
        <v>16</v>
      </c>
      <c r="F8" s="3">
        <v>1</v>
      </c>
      <c r="G8" s="3">
        <v>1</v>
      </c>
    </row>
    <row r="9" spans="1:7" x14ac:dyDescent="0.25">
      <c r="A9" s="3" t="s">
        <v>207</v>
      </c>
      <c r="B9" s="3"/>
      <c r="C9" s="3" t="s">
        <v>104</v>
      </c>
      <c r="D9" s="3" t="s">
        <v>206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208</v>
      </c>
      <c r="B10" s="3"/>
      <c r="C10" s="3" t="s">
        <v>88</v>
      </c>
      <c r="D10" s="3" t="s">
        <v>206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192</v>
      </c>
      <c r="B12" s="3"/>
      <c r="C12" s="3" t="s">
        <v>33</v>
      </c>
      <c r="D12" s="3" t="s">
        <v>193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194</v>
      </c>
      <c r="B13" s="3"/>
      <c r="C13" s="3" t="s">
        <v>14</v>
      </c>
      <c r="D13" s="3" t="s">
        <v>193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195</v>
      </c>
      <c r="B14" s="3"/>
      <c r="C14" s="3" t="s">
        <v>47</v>
      </c>
      <c r="D14" s="3" t="s">
        <v>193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65</v>
      </c>
      <c r="B16" s="3"/>
      <c r="C16" s="3" t="s">
        <v>47</v>
      </c>
      <c r="D16" s="3" t="s">
        <v>204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66</v>
      </c>
      <c r="B17" s="3"/>
      <c r="C17" s="3" t="s">
        <v>18</v>
      </c>
      <c r="D17" s="3" t="s">
        <v>204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205</v>
      </c>
      <c r="B18" s="3"/>
      <c r="C18" s="3" t="s">
        <v>28</v>
      </c>
      <c r="D18" s="3" t="s">
        <v>204</v>
      </c>
      <c r="E18" s="3" t="s">
        <v>16</v>
      </c>
      <c r="F18" s="3">
        <v>1</v>
      </c>
      <c r="G18" s="3">
        <v>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9FDBE-2315-4EAE-AD9E-BA795F56BE00}">
  <dimension ref="A1:G31"/>
  <sheetViews>
    <sheetView topLeftCell="A12" workbookViewId="0">
      <selection sqref="A1:G31"/>
    </sheetView>
  </sheetViews>
  <sheetFormatPr defaultRowHeight="15" x14ac:dyDescent="0.25"/>
  <cols>
    <col min="1" max="1" width="20.85546875" bestFit="1" customWidth="1"/>
    <col min="2" max="2" width="40.140625" bestFit="1" customWidth="1"/>
    <col min="3" max="3" width="15.425781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7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150</v>
      </c>
      <c r="B4" s="3"/>
      <c r="C4" s="3" t="s">
        <v>28</v>
      </c>
      <c r="D4" s="3" t="s">
        <v>189</v>
      </c>
      <c r="E4" s="3" t="s">
        <v>16</v>
      </c>
      <c r="F4" s="3">
        <v>1</v>
      </c>
      <c r="G4" s="3">
        <v>1</v>
      </c>
    </row>
    <row r="5" spans="1:7" x14ac:dyDescent="0.25">
      <c r="A5" s="3" t="s">
        <v>190</v>
      </c>
      <c r="B5" s="3"/>
      <c r="C5" s="3" t="s">
        <v>28</v>
      </c>
      <c r="D5" s="3" t="s">
        <v>189</v>
      </c>
      <c r="E5" s="3" t="s">
        <v>16</v>
      </c>
      <c r="F5" s="3">
        <v>1</v>
      </c>
      <c r="G5" s="3">
        <v>2</v>
      </c>
    </row>
    <row r="6" spans="1:7" x14ac:dyDescent="0.25">
      <c r="A6" s="3" t="s">
        <v>191</v>
      </c>
      <c r="B6" s="3"/>
      <c r="C6" s="3" t="s">
        <v>33</v>
      </c>
      <c r="D6" s="3" t="s">
        <v>189</v>
      </c>
      <c r="E6" s="3" t="s">
        <v>16</v>
      </c>
      <c r="F6" s="3">
        <v>1</v>
      </c>
      <c r="G6" s="3">
        <v>3</v>
      </c>
    </row>
    <row r="8" spans="1:7" x14ac:dyDescent="0.25">
      <c r="A8" s="3" t="s">
        <v>109</v>
      </c>
      <c r="B8" s="3"/>
      <c r="C8" s="3" t="s">
        <v>77</v>
      </c>
      <c r="D8" s="3" t="s">
        <v>202</v>
      </c>
      <c r="E8" s="3" t="s">
        <v>16</v>
      </c>
      <c r="F8" s="3">
        <v>1</v>
      </c>
      <c r="G8" s="3">
        <v>1</v>
      </c>
    </row>
    <row r="9" spans="1:7" x14ac:dyDescent="0.25">
      <c r="A9" s="3" t="s">
        <v>56</v>
      </c>
      <c r="B9" s="3"/>
      <c r="C9" s="3" t="s">
        <v>28</v>
      </c>
      <c r="D9" s="3" t="s">
        <v>202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203</v>
      </c>
      <c r="B10" s="3"/>
      <c r="C10" s="3" t="s">
        <v>28</v>
      </c>
      <c r="D10" s="3" t="s">
        <v>202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187</v>
      </c>
      <c r="B12" s="3"/>
      <c r="C12" s="3" t="s">
        <v>33</v>
      </c>
      <c r="D12" s="3" t="s">
        <v>188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135</v>
      </c>
      <c r="B13" s="3"/>
      <c r="C13" s="3" t="s">
        <v>18</v>
      </c>
      <c r="D13" s="3" t="s">
        <v>188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98</v>
      </c>
      <c r="B14" s="3"/>
      <c r="C14" s="3" t="s">
        <v>18</v>
      </c>
      <c r="D14" s="3" t="s">
        <v>188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72</v>
      </c>
      <c r="B16" s="3"/>
      <c r="C16" s="3" t="s">
        <v>18</v>
      </c>
      <c r="D16" s="3" t="s">
        <v>200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74</v>
      </c>
      <c r="B17" s="3"/>
      <c r="C17" s="3" t="s">
        <v>35</v>
      </c>
      <c r="D17" s="3" t="s">
        <v>200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201</v>
      </c>
      <c r="B18" s="3"/>
      <c r="C18" s="3" t="s">
        <v>28</v>
      </c>
      <c r="D18" s="3" t="s">
        <v>200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124</v>
      </c>
      <c r="B20" s="3" t="s">
        <v>209</v>
      </c>
      <c r="C20" s="3" t="s">
        <v>18</v>
      </c>
      <c r="D20" s="3" t="s">
        <v>210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135</v>
      </c>
      <c r="B21" s="3" t="s">
        <v>209</v>
      </c>
      <c r="C21" s="3" t="s">
        <v>18</v>
      </c>
      <c r="D21" s="3" t="s">
        <v>210</v>
      </c>
      <c r="E21" s="3" t="s">
        <v>16</v>
      </c>
      <c r="F21" s="3">
        <v>1</v>
      </c>
      <c r="G21" s="3">
        <v>1</v>
      </c>
    </row>
    <row r="22" spans="1:7" x14ac:dyDescent="0.25">
      <c r="A22" s="3" t="s">
        <v>98</v>
      </c>
      <c r="B22" s="3" t="s">
        <v>209</v>
      </c>
      <c r="C22" s="3" t="s">
        <v>18</v>
      </c>
      <c r="D22" s="3" t="s">
        <v>210</v>
      </c>
      <c r="E22" s="3" t="s">
        <v>16</v>
      </c>
      <c r="F22" s="3">
        <v>1</v>
      </c>
      <c r="G22" s="3">
        <v>1</v>
      </c>
    </row>
    <row r="23" spans="1:7" x14ac:dyDescent="0.25">
      <c r="A23" s="3" t="s">
        <v>97</v>
      </c>
      <c r="B23" s="3" t="s">
        <v>209</v>
      </c>
      <c r="C23" s="3" t="s">
        <v>18</v>
      </c>
      <c r="D23" s="3" t="s">
        <v>210</v>
      </c>
      <c r="E23" s="3" t="s">
        <v>16</v>
      </c>
      <c r="F23" s="3">
        <v>1</v>
      </c>
      <c r="G23" s="3">
        <v>1</v>
      </c>
    </row>
    <row r="24" spans="1:7" x14ac:dyDescent="0.25">
      <c r="A24" s="3" t="s">
        <v>194</v>
      </c>
      <c r="B24" s="3" t="s">
        <v>211</v>
      </c>
      <c r="C24" s="3" t="s">
        <v>14</v>
      </c>
      <c r="D24" s="3" t="s">
        <v>210</v>
      </c>
      <c r="E24" s="3" t="s">
        <v>16</v>
      </c>
      <c r="F24" s="3">
        <v>1</v>
      </c>
      <c r="G24" s="3">
        <v>2</v>
      </c>
    </row>
    <row r="25" spans="1:7" x14ac:dyDescent="0.25">
      <c r="A25" s="3" t="s">
        <v>212</v>
      </c>
      <c r="B25" s="3" t="s">
        <v>211</v>
      </c>
      <c r="C25" s="3" t="s">
        <v>14</v>
      </c>
      <c r="D25" s="3" t="s">
        <v>210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213</v>
      </c>
      <c r="B26" s="3" t="s">
        <v>211</v>
      </c>
      <c r="C26" s="3" t="s">
        <v>14</v>
      </c>
      <c r="D26" s="3" t="s">
        <v>210</v>
      </c>
      <c r="E26" s="3" t="s">
        <v>16</v>
      </c>
      <c r="F26" s="3">
        <v>1</v>
      </c>
      <c r="G26" s="3">
        <v>2</v>
      </c>
    </row>
    <row r="27" spans="1:7" x14ac:dyDescent="0.25">
      <c r="A27" s="3" t="s">
        <v>214</v>
      </c>
      <c r="B27" s="3" t="s">
        <v>211</v>
      </c>
      <c r="C27" s="3" t="s">
        <v>14</v>
      </c>
      <c r="D27" s="3" t="s">
        <v>210</v>
      </c>
      <c r="E27" s="3" t="s">
        <v>16</v>
      </c>
      <c r="F27" s="3">
        <v>1</v>
      </c>
      <c r="G27" s="3">
        <v>2</v>
      </c>
    </row>
    <row r="28" spans="1:7" x14ac:dyDescent="0.25">
      <c r="A28" s="3" t="s">
        <v>187</v>
      </c>
      <c r="B28" s="3" t="s">
        <v>215</v>
      </c>
      <c r="C28" s="3" t="s">
        <v>33</v>
      </c>
      <c r="D28" s="3" t="s">
        <v>210</v>
      </c>
      <c r="E28" s="3" t="s">
        <v>16</v>
      </c>
      <c r="F28" s="3">
        <v>1</v>
      </c>
      <c r="G28" s="3">
        <v>3</v>
      </c>
    </row>
    <row r="29" spans="1:7" x14ac:dyDescent="0.25">
      <c r="A29" s="3" t="s">
        <v>191</v>
      </c>
      <c r="B29" s="3" t="s">
        <v>215</v>
      </c>
      <c r="C29" s="3" t="s">
        <v>33</v>
      </c>
      <c r="D29" s="3" t="s">
        <v>210</v>
      </c>
      <c r="E29" s="3" t="s">
        <v>16</v>
      </c>
      <c r="F29" s="3">
        <v>1</v>
      </c>
      <c r="G29" s="3">
        <v>3</v>
      </c>
    </row>
    <row r="30" spans="1:7" x14ac:dyDescent="0.25">
      <c r="A30" s="3" t="s">
        <v>216</v>
      </c>
      <c r="B30" s="3" t="s">
        <v>215</v>
      </c>
      <c r="C30" s="3" t="s">
        <v>33</v>
      </c>
      <c r="D30" s="3" t="s">
        <v>210</v>
      </c>
      <c r="E30" s="3" t="s">
        <v>16</v>
      </c>
      <c r="F30" s="3">
        <v>1</v>
      </c>
      <c r="G30" s="3">
        <v>3</v>
      </c>
    </row>
    <row r="31" spans="1:7" x14ac:dyDescent="0.25">
      <c r="A31" s="3" t="s">
        <v>192</v>
      </c>
      <c r="B31" s="3" t="s">
        <v>215</v>
      </c>
      <c r="C31" s="3" t="s">
        <v>33</v>
      </c>
      <c r="D31" s="3" t="s">
        <v>210</v>
      </c>
      <c r="E31" s="3" t="s">
        <v>16</v>
      </c>
      <c r="F31" s="3">
        <v>1</v>
      </c>
      <c r="G31" s="3">
        <v>3</v>
      </c>
    </row>
  </sheetData>
  <pageMargins left="0.7" right="0.7" top="0.5" bottom="0.2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894D-FE8A-4069-A953-799F7B4913C6}">
  <dimension ref="A1:G18"/>
  <sheetViews>
    <sheetView workbookViewId="0">
      <selection activeCell="K17" sqref="K17"/>
    </sheetView>
  </sheetViews>
  <sheetFormatPr defaultRowHeight="15" x14ac:dyDescent="0.25"/>
  <cols>
    <col min="1" max="1" width="19.5703125" bestFit="1" customWidth="1"/>
    <col min="2" max="2" width="8.28515625" customWidth="1"/>
    <col min="3" max="3" width="14.140625" bestFit="1" customWidth="1"/>
    <col min="4" max="4" width="25.140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8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25</v>
      </c>
      <c r="B4" s="3"/>
      <c r="C4" s="3" t="s">
        <v>18</v>
      </c>
      <c r="D4" s="3" t="s">
        <v>26</v>
      </c>
      <c r="E4" s="3" t="s">
        <v>16</v>
      </c>
      <c r="F4" s="3">
        <v>1</v>
      </c>
      <c r="G4" s="3">
        <v>1</v>
      </c>
    </row>
    <row r="5" spans="1:7" x14ac:dyDescent="0.25">
      <c r="A5" s="3" t="s">
        <v>27</v>
      </c>
      <c r="B5" s="3"/>
      <c r="C5" s="3" t="s">
        <v>28</v>
      </c>
      <c r="D5" s="3" t="s">
        <v>26</v>
      </c>
      <c r="E5" s="3" t="s">
        <v>16</v>
      </c>
      <c r="F5" s="3">
        <v>1</v>
      </c>
      <c r="G5" s="3">
        <v>2</v>
      </c>
    </row>
    <row r="6" spans="1:7" x14ac:dyDescent="0.25">
      <c r="A6" s="3" t="s">
        <v>29</v>
      </c>
      <c r="B6" s="3"/>
      <c r="C6" s="3" t="s">
        <v>18</v>
      </c>
      <c r="D6" s="3" t="s">
        <v>26</v>
      </c>
      <c r="E6" s="3" t="s">
        <v>16</v>
      </c>
      <c r="F6" s="3">
        <v>1</v>
      </c>
      <c r="G6" s="3">
        <v>3</v>
      </c>
    </row>
    <row r="8" spans="1:7" x14ac:dyDescent="0.25">
      <c r="A8" s="3" t="s">
        <v>99</v>
      </c>
      <c r="B8" s="3"/>
      <c r="C8" s="3" t="s">
        <v>47</v>
      </c>
      <c r="D8" s="3" t="s">
        <v>100</v>
      </c>
      <c r="E8" s="3" t="s">
        <v>16</v>
      </c>
      <c r="F8" s="3">
        <v>1</v>
      </c>
      <c r="G8" s="3">
        <v>1</v>
      </c>
    </row>
    <row r="9" spans="1:7" x14ac:dyDescent="0.25">
      <c r="A9" s="3" t="s">
        <v>101</v>
      </c>
      <c r="B9" s="3"/>
      <c r="C9" s="3" t="s">
        <v>38</v>
      </c>
      <c r="D9" s="3" t="s">
        <v>100</v>
      </c>
      <c r="E9" s="3" t="s">
        <v>16</v>
      </c>
      <c r="F9" s="3">
        <v>1</v>
      </c>
      <c r="G9" s="3">
        <v>1</v>
      </c>
    </row>
    <row r="10" spans="1:7" x14ac:dyDescent="0.25">
      <c r="A10" s="3" t="s">
        <v>102</v>
      </c>
      <c r="B10" s="3"/>
      <c r="C10" s="3" t="s">
        <v>38</v>
      </c>
      <c r="D10" s="3" t="s">
        <v>100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20</v>
      </c>
      <c r="B12" s="3"/>
      <c r="C12" s="3" t="s">
        <v>18</v>
      </c>
      <c r="D12" s="3" t="s">
        <v>21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22</v>
      </c>
      <c r="B13" s="3"/>
      <c r="C13" s="3" t="s">
        <v>23</v>
      </c>
      <c r="D13" s="3" t="s">
        <v>21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24</v>
      </c>
      <c r="B14" s="3"/>
      <c r="C14" s="3" t="s">
        <v>14</v>
      </c>
      <c r="D14" s="3" t="s">
        <v>21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90</v>
      </c>
      <c r="B16" s="3"/>
      <c r="C16" s="3" t="s">
        <v>91</v>
      </c>
      <c r="D16" s="3" t="s">
        <v>92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93</v>
      </c>
      <c r="B17" s="3"/>
      <c r="C17" s="3" t="s">
        <v>18</v>
      </c>
      <c r="D17" s="3" t="s">
        <v>92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94</v>
      </c>
      <c r="B18" s="3"/>
      <c r="C18" s="3" t="s">
        <v>95</v>
      </c>
      <c r="D18" s="3" t="s">
        <v>92</v>
      </c>
      <c r="E18" s="3" t="s">
        <v>16</v>
      </c>
      <c r="F18" s="3">
        <v>1</v>
      </c>
      <c r="G18" s="3">
        <v>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0091A-1079-4ACE-88FE-7D275B587A14}">
  <dimension ref="A1:G31"/>
  <sheetViews>
    <sheetView topLeftCell="A13" workbookViewId="0">
      <selection sqref="A1:G31"/>
    </sheetView>
  </sheetViews>
  <sheetFormatPr defaultRowHeight="15" x14ac:dyDescent="0.25"/>
  <cols>
    <col min="1" max="1" width="21" bestFit="1" customWidth="1"/>
    <col min="2" max="2" width="39.7109375" bestFit="1" customWidth="1"/>
    <col min="3" max="3" width="17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9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13</v>
      </c>
      <c r="B4" s="3"/>
      <c r="C4" s="3" t="s">
        <v>14</v>
      </c>
      <c r="D4" s="3" t="s">
        <v>15</v>
      </c>
      <c r="E4" s="3" t="s">
        <v>16</v>
      </c>
      <c r="F4" s="3">
        <v>1</v>
      </c>
      <c r="G4" s="3">
        <v>1</v>
      </c>
    </row>
    <row r="5" spans="1:7" x14ac:dyDescent="0.25">
      <c r="A5" s="3" t="s">
        <v>17</v>
      </c>
      <c r="B5" s="3"/>
      <c r="C5" s="3" t="s">
        <v>18</v>
      </c>
      <c r="D5" s="3" t="s">
        <v>15</v>
      </c>
      <c r="E5" s="3" t="s">
        <v>16</v>
      </c>
      <c r="F5" s="3">
        <v>1</v>
      </c>
      <c r="G5" s="3">
        <v>2</v>
      </c>
    </row>
    <row r="6" spans="1:7" x14ac:dyDescent="0.25">
      <c r="A6" s="3" t="s">
        <v>19</v>
      </c>
      <c r="B6" s="3"/>
      <c r="C6" s="3" t="s">
        <v>14</v>
      </c>
      <c r="D6" s="3" t="s">
        <v>15</v>
      </c>
      <c r="E6" s="3" t="s">
        <v>16</v>
      </c>
      <c r="F6" s="3">
        <v>1</v>
      </c>
      <c r="G6" s="3">
        <v>3</v>
      </c>
    </row>
    <row r="8" spans="1:7" x14ac:dyDescent="0.25">
      <c r="A8" s="3" t="s">
        <v>85</v>
      </c>
      <c r="B8" s="3"/>
      <c r="C8" s="3" t="s">
        <v>33</v>
      </c>
      <c r="D8" s="3" t="s">
        <v>86</v>
      </c>
      <c r="E8" s="3" t="s">
        <v>16</v>
      </c>
      <c r="F8" s="3">
        <v>1</v>
      </c>
      <c r="G8" s="3">
        <v>1</v>
      </c>
    </row>
    <row r="9" spans="1:7" x14ac:dyDescent="0.25">
      <c r="A9" s="3" t="s">
        <v>87</v>
      </c>
      <c r="B9" s="3"/>
      <c r="C9" s="3" t="s">
        <v>88</v>
      </c>
      <c r="D9" s="3" t="s">
        <v>86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89</v>
      </c>
      <c r="B10" s="3"/>
      <c r="C10" s="3" t="s">
        <v>35</v>
      </c>
      <c r="D10" s="3" t="s">
        <v>86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37</v>
      </c>
      <c r="B12" s="3"/>
      <c r="C12" s="3" t="s">
        <v>38</v>
      </c>
      <c r="D12" s="3" t="s">
        <v>39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40</v>
      </c>
      <c r="B13" s="3"/>
      <c r="C13" s="3" t="s">
        <v>18</v>
      </c>
      <c r="D13" s="3" t="s">
        <v>39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41</v>
      </c>
      <c r="B14" s="3"/>
      <c r="C14" s="3" t="s">
        <v>28</v>
      </c>
      <c r="D14" s="3" t="s">
        <v>39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103</v>
      </c>
      <c r="B16" s="3"/>
      <c r="C16" s="3" t="s">
        <v>104</v>
      </c>
      <c r="D16" s="3" t="s">
        <v>105</v>
      </c>
      <c r="E16" s="3" t="s">
        <v>16</v>
      </c>
      <c r="F16" s="3">
        <v>2</v>
      </c>
      <c r="G16" s="3">
        <v>1</v>
      </c>
    </row>
    <row r="17" spans="1:7" x14ac:dyDescent="0.25">
      <c r="A17" s="3" t="s">
        <v>106</v>
      </c>
      <c r="B17" s="3"/>
      <c r="C17" s="3" t="s">
        <v>23</v>
      </c>
      <c r="D17" s="3" t="s">
        <v>105</v>
      </c>
      <c r="E17" s="3" t="s">
        <v>16</v>
      </c>
      <c r="F17" s="3">
        <v>2</v>
      </c>
      <c r="G17" s="3">
        <v>2</v>
      </c>
    </row>
    <row r="18" spans="1:7" x14ac:dyDescent="0.25">
      <c r="A18" s="3" t="s">
        <v>107</v>
      </c>
      <c r="B18" s="3"/>
      <c r="C18" s="3" t="s">
        <v>33</v>
      </c>
      <c r="D18" s="3" t="s">
        <v>105</v>
      </c>
      <c r="E18" s="3" t="s">
        <v>16</v>
      </c>
      <c r="F18" s="3">
        <v>2</v>
      </c>
      <c r="G18" s="3">
        <v>3</v>
      </c>
    </row>
    <row r="20" spans="1:7" x14ac:dyDescent="0.25">
      <c r="A20" s="3" t="s">
        <v>85</v>
      </c>
      <c r="B20" s="3" t="s">
        <v>136</v>
      </c>
      <c r="C20" s="3" t="s">
        <v>33</v>
      </c>
      <c r="D20" s="3" t="s">
        <v>137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138</v>
      </c>
      <c r="B21" s="3" t="s">
        <v>136</v>
      </c>
      <c r="C21" s="3" t="s">
        <v>33</v>
      </c>
      <c r="D21" s="3" t="s">
        <v>137</v>
      </c>
      <c r="E21" s="3" t="s">
        <v>16</v>
      </c>
      <c r="F21" s="3">
        <v>1</v>
      </c>
      <c r="G21" s="3">
        <v>1</v>
      </c>
    </row>
    <row r="22" spans="1:7" x14ac:dyDescent="0.25">
      <c r="A22" s="3" t="s">
        <v>107</v>
      </c>
      <c r="B22" s="3" t="s">
        <v>136</v>
      </c>
      <c r="C22" s="3" t="s">
        <v>33</v>
      </c>
      <c r="D22" s="3" t="s">
        <v>137</v>
      </c>
      <c r="E22" s="3" t="s">
        <v>16</v>
      </c>
      <c r="F22" s="3">
        <v>1</v>
      </c>
      <c r="G22" s="3">
        <v>1</v>
      </c>
    </row>
    <row r="23" spans="1:7" x14ac:dyDescent="0.25">
      <c r="A23" s="3" t="s">
        <v>139</v>
      </c>
      <c r="B23" s="3" t="s">
        <v>136</v>
      </c>
      <c r="C23" s="3" t="s">
        <v>33</v>
      </c>
      <c r="D23" s="3" t="s">
        <v>137</v>
      </c>
      <c r="E23" s="3" t="s">
        <v>16</v>
      </c>
      <c r="F23" s="3">
        <v>1</v>
      </c>
      <c r="G23" s="3">
        <v>1</v>
      </c>
    </row>
    <row r="24" spans="1:7" x14ac:dyDescent="0.25">
      <c r="A24" s="3" t="s">
        <v>140</v>
      </c>
      <c r="B24" s="3" t="s">
        <v>141</v>
      </c>
      <c r="C24" s="3" t="s">
        <v>28</v>
      </c>
      <c r="D24" s="3" t="s">
        <v>137</v>
      </c>
      <c r="E24" s="3" t="s">
        <v>16</v>
      </c>
      <c r="F24" s="3">
        <v>1</v>
      </c>
      <c r="G24" s="3">
        <v>2</v>
      </c>
    </row>
    <row r="25" spans="1:7" x14ac:dyDescent="0.25">
      <c r="A25" s="3" t="s">
        <v>41</v>
      </c>
      <c r="B25" s="3" t="s">
        <v>141</v>
      </c>
      <c r="C25" s="3" t="s">
        <v>28</v>
      </c>
      <c r="D25" s="3" t="s">
        <v>137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142</v>
      </c>
      <c r="B26" s="3" t="s">
        <v>141</v>
      </c>
      <c r="C26" s="3" t="s">
        <v>28</v>
      </c>
      <c r="D26" s="3" t="s">
        <v>137</v>
      </c>
      <c r="E26" s="3" t="s">
        <v>16</v>
      </c>
      <c r="F26" s="3">
        <v>1</v>
      </c>
      <c r="G26" s="3">
        <v>2</v>
      </c>
    </row>
    <row r="27" spans="1:7" x14ac:dyDescent="0.25">
      <c r="A27" s="3" t="s">
        <v>143</v>
      </c>
      <c r="B27" s="3" t="s">
        <v>141</v>
      </c>
      <c r="C27" s="3" t="s">
        <v>28</v>
      </c>
      <c r="D27" s="3" t="s">
        <v>137</v>
      </c>
      <c r="E27" s="3" t="s">
        <v>16</v>
      </c>
      <c r="F27" s="3">
        <v>1</v>
      </c>
      <c r="G27" s="3">
        <v>2</v>
      </c>
    </row>
    <row r="28" spans="1:7" x14ac:dyDescent="0.25">
      <c r="A28" s="3" t="s">
        <v>144</v>
      </c>
      <c r="B28" s="3" t="s">
        <v>145</v>
      </c>
      <c r="C28" s="3" t="s">
        <v>14</v>
      </c>
      <c r="D28" s="3" t="s">
        <v>137</v>
      </c>
      <c r="E28" s="3" t="s">
        <v>16</v>
      </c>
      <c r="F28" s="3">
        <v>1</v>
      </c>
      <c r="G28" s="3">
        <v>3</v>
      </c>
    </row>
    <row r="29" spans="1:7" x14ac:dyDescent="0.25">
      <c r="A29" s="3" t="s">
        <v>146</v>
      </c>
      <c r="B29" s="3" t="s">
        <v>145</v>
      </c>
      <c r="C29" s="3" t="s">
        <v>14</v>
      </c>
      <c r="D29" s="3" t="s">
        <v>137</v>
      </c>
      <c r="E29" s="3" t="s">
        <v>16</v>
      </c>
      <c r="F29" s="3">
        <v>1</v>
      </c>
      <c r="G29" s="3">
        <v>3</v>
      </c>
    </row>
    <row r="30" spans="1:7" x14ac:dyDescent="0.25">
      <c r="A30" s="3" t="s">
        <v>24</v>
      </c>
      <c r="B30" s="3" t="s">
        <v>145</v>
      </c>
      <c r="C30" s="3" t="s">
        <v>14</v>
      </c>
      <c r="D30" s="3" t="s">
        <v>137</v>
      </c>
      <c r="E30" s="3" t="s">
        <v>16</v>
      </c>
      <c r="F30" s="3">
        <v>1</v>
      </c>
      <c r="G30" s="3">
        <v>3</v>
      </c>
    </row>
    <row r="31" spans="1:7" x14ac:dyDescent="0.25">
      <c r="A31" s="3" t="s">
        <v>147</v>
      </c>
      <c r="B31" s="3" t="s">
        <v>145</v>
      </c>
      <c r="C31" s="3" t="s">
        <v>14</v>
      </c>
      <c r="D31" s="3" t="s">
        <v>137</v>
      </c>
      <c r="E31" s="3" t="s">
        <v>16</v>
      </c>
      <c r="F31" s="3">
        <v>1</v>
      </c>
      <c r="G31" s="3">
        <v>3</v>
      </c>
    </row>
  </sheetData>
  <pageMargins left="0.45" right="0.2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8588-9481-49A9-86C2-43DE30B55BB7}">
  <dimension ref="A1:R26"/>
  <sheetViews>
    <sheetView topLeftCell="A7" workbookViewId="0">
      <selection activeCell="G22" sqref="G22"/>
    </sheetView>
  </sheetViews>
  <sheetFormatPr defaultRowHeight="15" x14ac:dyDescent="0.25"/>
  <cols>
    <col min="1" max="1" width="21.7109375" bestFit="1" customWidth="1"/>
    <col min="3" max="3" width="14.140625" bestFit="1" customWidth="1"/>
    <col min="4" max="4" width="26.28515625" bestFit="1" customWidth="1"/>
    <col min="6" max="6" width="5.140625" bestFit="1" customWidth="1"/>
    <col min="7" max="7" width="5.7109375" bestFit="1" customWidth="1"/>
  </cols>
  <sheetData>
    <row r="1" spans="1:18" x14ac:dyDescent="0.25">
      <c r="A1" s="1" t="s">
        <v>10</v>
      </c>
      <c r="B1" s="1"/>
      <c r="C1" s="1"/>
      <c r="D1" s="1"/>
      <c r="E1" s="1"/>
      <c r="F1" s="1"/>
      <c r="G1" s="1"/>
    </row>
    <row r="2" spans="1:18" x14ac:dyDescent="0.25">
      <c r="A2" s="1"/>
      <c r="B2" s="1"/>
      <c r="C2" s="1"/>
      <c r="D2" s="1"/>
      <c r="E2" s="1"/>
      <c r="F2" s="1"/>
      <c r="G2" s="1"/>
    </row>
    <row r="3" spans="1:18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18" x14ac:dyDescent="0.25">
      <c r="A4" s="3" t="s">
        <v>43</v>
      </c>
      <c r="B4" s="3"/>
      <c r="C4" s="3" t="s">
        <v>18</v>
      </c>
      <c r="D4" s="3" t="s">
        <v>42</v>
      </c>
      <c r="E4" s="3" t="s">
        <v>16</v>
      </c>
      <c r="F4" s="3">
        <v>1</v>
      </c>
      <c r="G4" s="3">
        <v>1</v>
      </c>
      <c r="K4" s="6"/>
      <c r="L4" s="6"/>
      <c r="M4" s="6"/>
      <c r="N4" s="6"/>
      <c r="O4" s="6"/>
      <c r="P4" s="6"/>
      <c r="Q4" s="6"/>
      <c r="R4" s="6"/>
    </row>
    <row r="5" spans="1:18" x14ac:dyDescent="0.25">
      <c r="A5" s="3" t="s">
        <v>44</v>
      </c>
      <c r="B5" s="3"/>
      <c r="C5" s="3" t="s">
        <v>23</v>
      </c>
      <c r="D5" s="3" t="s">
        <v>42</v>
      </c>
      <c r="E5" s="3" t="s">
        <v>16</v>
      </c>
      <c r="F5" s="3">
        <v>1</v>
      </c>
      <c r="G5" s="3">
        <v>2</v>
      </c>
      <c r="K5" s="6"/>
      <c r="L5" s="6"/>
      <c r="M5" s="6"/>
      <c r="N5" s="6"/>
      <c r="O5" s="6"/>
      <c r="P5" s="6"/>
      <c r="Q5" s="6"/>
      <c r="R5" s="6"/>
    </row>
    <row r="6" spans="1:18" x14ac:dyDescent="0.25">
      <c r="A6" s="3" t="s">
        <v>45</v>
      </c>
      <c r="B6" s="3"/>
      <c r="C6" s="3" t="s">
        <v>28</v>
      </c>
      <c r="D6" s="3" t="s">
        <v>42</v>
      </c>
      <c r="E6" s="3" t="s">
        <v>16</v>
      </c>
      <c r="F6" s="3">
        <v>1</v>
      </c>
      <c r="G6" s="3">
        <v>3</v>
      </c>
      <c r="K6" s="6"/>
      <c r="L6" s="6"/>
      <c r="M6" s="6"/>
      <c r="N6" s="6"/>
      <c r="O6" s="6"/>
      <c r="P6" s="6"/>
      <c r="Q6" s="6"/>
      <c r="R6" s="6"/>
    </row>
    <row r="7" spans="1:18" x14ac:dyDescent="0.25">
      <c r="K7" s="6"/>
      <c r="L7" s="6"/>
      <c r="M7" s="6"/>
      <c r="N7" s="6"/>
      <c r="O7" s="6"/>
      <c r="P7" s="6"/>
      <c r="Q7" s="6"/>
      <c r="R7" s="6"/>
    </row>
    <row r="8" spans="1:18" x14ac:dyDescent="0.25">
      <c r="A8" s="3" t="s">
        <v>78</v>
      </c>
      <c r="B8" s="3"/>
      <c r="C8" s="3" t="s">
        <v>28</v>
      </c>
      <c r="D8" s="3" t="s">
        <v>79</v>
      </c>
      <c r="E8" s="3" t="s">
        <v>16</v>
      </c>
      <c r="F8" s="3">
        <v>1</v>
      </c>
      <c r="G8" s="3">
        <v>1</v>
      </c>
      <c r="K8" s="6"/>
      <c r="L8" s="6"/>
      <c r="M8" s="6"/>
      <c r="N8" s="6"/>
      <c r="O8" s="6"/>
      <c r="P8" s="6"/>
      <c r="Q8" s="6"/>
      <c r="R8" s="6"/>
    </row>
    <row r="9" spans="1:18" x14ac:dyDescent="0.25">
      <c r="A9" s="3" t="s">
        <v>45</v>
      </c>
      <c r="B9" s="3"/>
      <c r="C9" s="3" t="s">
        <v>28</v>
      </c>
      <c r="D9" s="3" t="s">
        <v>79</v>
      </c>
      <c r="E9" s="3" t="s">
        <v>16</v>
      </c>
      <c r="F9" s="3">
        <v>1</v>
      </c>
      <c r="G9" s="3">
        <v>2</v>
      </c>
      <c r="K9" s="6"/>
      <c r="L9" s="6"/>
      <c r="M9" s="6"/>
      <c r="N9" s="6"/>
      <c r="O9" s="6"/>
      <c r="P9" s="6"/>
      <c r="Q9" s="6"/>
      <c r="R9" s="6"/>
    </row>
    <row r="10" spans="1:18" x14ac:dyDescent="0.25">
      <c r="A10" s="3" t="s">
        <v>43</v>
      </c>
      <c r="B10" s="3"/>
      <c r="C10" s="3" t="s">
        <v>18</v>
      </c>
      <c r="D10" s="3" t="s">
        <v>79</v>
      </c>
      <c r="E10" s="3" t="s">
        <v>16</v>
      </c>
      <c r="F10" s="3">
        <v>1</v>
      </c>
      <c r="G10" s="3">
        <v>3</v>
      </c>
      <c r="K10" s="6"/>
      <c r="L10" s="6"/>
      <c r="M10" s="6"/>
      <c r="N10" s="6"/>
      <c r="O10" s="6"/>
      <c r="P10" s="6"/>
      <c r="Q10" s="6"/>
      <c r="R10" s="6"/>
    </row>
    <row r="11" spans="1:18" x14ac:dyDescent="0.25"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3" t="s">
        <v>162</v>
      </c>
      <c r="B12" s="3"/>
      <c r="C12" s="3" t="s">
        <v>33</v>
      </c>
      <c r="D12" s="3" t="s">
        <v>163</v>
      </c>
      <c r="E12" s="3" t="s">
        <v>16</v>
      </c>
      <c r="F12" s="3">
        <v>1</v>
      </c>
      <c r="G12" s="3">
        <v>1</v>
      </c>
      <c r="P12" s="6"/>
      <c r="Q12" s="6"/>
      <c r="R12" s="6"/>
    </row>
    <row r="13" spans="1:18" x14ac:dyDescent="0.25">
      <c r="A13" s="3" t="s">
        <v>164</v>
      </c>
      <c r="B13" s="3"/>
      <c r="C13" s="3" t="s">
        <v>38</v>
      </c>
      <c r="D13" s="3" t="s">
        <v>163</v>
      </c>
      <c r="E13" s="3" t="s">
        <v>16</v>
      </c>
      <c r="F13" s="3">
        <v>1</v>
      </c>
      <c r="G13" s="3">
        <v>2</v>
      </c>
    </row>
    <row r="14" spans="1:18" x14ac:dyDescent="0.25">
      <c r="A14" s="3" t="s">
        <v>165</v>
      </c>
      <c r="B14" s="3"/>
      <c r="C14" s="3" t="s">
        <v>77</v>
      </c>
      <c r="D14" s="3" t="s">
        <v>163</v>
      </c>
      <c r="E14" s="3" t="s">
        <v>16</v>
      </c>
      <c r="F14" s="3">
        <v>1</v>
      </c>
      <c r="G14" s="3">
        <v>3</v>
      </c>
    </row>
    <row r="16" spans="1:18" x14ac:dyDescent="0.25">
      <c r="A16" s="3" t="s">
        <v>30</v>
      </c>
      <c r="B16" s="3"/>
      <c r="C16" s="3" t="s">
        <v>23</v>
      </c>
      <c r="D16" s="3" t="s">
        <v>31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34</v>
      </c>
      <c r="B17" s="3"/>
      <c r="C17" s="3" t="s">
        <v>35</v>
      </c>
      <c r="D17" s="3" t="s">
        <v>31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36</v>
      </c>
      <c r="B18" s="3"/>
      <c r="C18" s="3" t="s">
        <v>18</v>
      </c>
      <c r="D18" s="3" t="s">
        <v>31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30</v>
      </c>
      <c r="B20" s="3"/>
      <c r="C20" s="3" t="s">
        <v>23</v>
      </c>
      <c r="D20" s="3" t="s">
        <v>60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61</v>
      </c>
      <c r="B21" s="3"/>
      <c r="C21" s="3" t="s">
        <v>51</v>
      </c>
      <c r="D21" s="3" t="s">
        <v>60</v>
      </c>
      <c r="E21" s="3" t="s">
        <v>16</v>
      </c>
      <c r="F21" s="3">
        <v>1</v>
      </c>
      <c r="G21" s="3">
        <v>2</v>
      </c>
    </row>
    <row r="22" spans="1:7" x14ac:dyDescent="0.25">
      <c r="A22" s="5" t="s">
        <v>71</v>
      </c>
      <c r="B22" s="5"/>
      <c r="C22" s="5" t="s">
        <v>18</v>
      </c>
      <c r="D22" s="5" t="s">
        <v>60</v>
      </c>
      <c r="E22" s="5" t="s">
        <v>16</v>
      </c>
      <c r="F22" s="5">
        <v>1</v>
      </c>
      <c r="G22" s="5">
        <v>3</v>
      </c>
    </row>
    <row r="24" spans="1:7" x14ac:dyDescent="0.25">
      <c r="A24" s="3" t="s">
        <v>158</v>
      </c>
      <c r="B24" s="3"/>
      <c r="C24" s="3" t="s">
        <v>38</v>
      </c>
      <c r="D24" s="3" t="s">
        <v>159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76</v>
      </c>
      <c r="B25" s="3"/>
      <c r="C25" s="3" t="s">
        <v>28</v>
      </c>
      <c r="D25" s="3" t="s">
        <v>159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160</v>
      </c>
      <c r="B26" s="3"/>
      <c r="C26" s="3" t="s">
        <v>161</v>
      </c>
      <c r="D26" s="3" t="s">
        <v>159</v>
      </c>
      <c r="E26" s="3" t="s">
        <v>16</v>
      </c>
      <c r="F26" s="3">
        <v>1</v>
      </c>
      <c r="G26" s="3">
        <v>3</v>
      </c>
    </row>
  </sheetData>
  <pageMargins left="0.7" right="0.2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258F-D7D5-475C-B009-758CDA1BBF4D}">
  <dimension ref="A1:G26"/>
  <sheetViews>
    <sheetView topLeftCell="A8" workbookViewId="0">
      <selection sqref="A1:G26"/>
    </sheetView>
  </sheetViews>
  <sheetFormatPr defaultRowHeight="15" x14ac:dyDescent="0.25"/>
  <cols>
    <col min="1" max="1" width="21" bestFit="1" customWidth="1"/>
    <col min="3" max="3" width="14.1406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11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52</v>
      </c>
      <c r="B4" s="3"/>
      <c r="C4" s="3" t="s">
        <v>28</v>
      </c>
      <c r="D4" s="3" t="s">
        <v>53</v>
      </c>
      <c r="E4" s="3" t="s">
        <v>16</v>
      </c>
      <c r="F4" s="3">
        <v>1</v>
      </c>
      <c r="G4" s="3">
        <v>1</v>
      </c>
    </row>
    <row r="5" spans="1:7" x14ac:dyDescent="0.25">
      <c r="A5" s="3" t="s">
        <v>54</v>
      </c>
      <c r="B5" s="3"/>
      <c r="C5" s="3" t="s">
        <v>18</v>
      </c>
      <c r="D5" s="3" t="s">
        <v>53</v>
      </c>
      <c r="E5" s="3" t="s">
        <v>16</v>
      </c>
      <c r="F5" s="3">
        <v>1</v>
      </c>
      <c r="G5" s="3">
        <v>2</v>
      </c>
    </row>
    <row r="6" spans="1:7" x14ac:dyDescent="0.25">
      <c r="A6" s="3" t="s">
        <v>55</v>
      </c>
      <c r="B6" s="3"/>
      <c r="C6" s="3" t="s">
        <v>18</v>
      </c>
      <c r="D6" s="3" t="s">
        <v>53</v>
      </c>
      <c r="E6" s="3" t="s">
        <v>16</v>
      </c>
      <c r="F6" s="3">
        <v>1</v>
      </c>
      <c r="G6" s="3">
        <v>3</v>
      </c>
    </row>
    <row r="8" spans="1:7" x14ac:dyDescent="0.25">
      <c r="A8" s="3" t="s">
        <v>52</v>
      </c>
      <c r="B8" s="3"/>
      <c r="C8" s="3" t="s">
        <v>28</v>
      </c>
      <c r="D8" s="3" t="s">
        <v>80</v>
      </c>
      <c r="E8" s="3" t="s">
        <v>16</v>
      </c>
      <c r="F8" s="3">
        <v>1</v>
      </c>
      <c r="G8" s="3">
        <v>1</v>
      </c>
    </row>
    <row r="9" spans="1:7" x14ac:dyDescent="0.25">
      <c r="A9" s="3" t="s">
        <v>81</v>
      </c>
      <c r="B9" s="3"/>
      <c r="C9" s="3" t="s">
        <v>51</v>
      </c>
      <c r="D9" s="3" t="s">
        <v>80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82</v>
      </c>
      <c r="B10" s="3"/>
      <c r="C10" s="3" t="s">
        <v>18</v>
      </c>
      <c r="D10" s="3" t="s">
        <v>80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117</v>
      </c>
      <c r="B12" s="3"/>
      <c r="C12" s="3" t="s">
        <v>118</v>
      </c>
      <c r="D12" s="3" t="s">
        <v>119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120</v>
      </c>
      <c r="B13" s="3"/>
      <c r="C13" s="3" t="s">
        <v>33</v>
      </c>
      <c r="D13" s="3" t="s">
        <v>119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121</v>
      </c>
      <c r="B14" s="3"/>
      <c r="C14" s="3" t="s">
        <v>122</v>
      </c>
      <c r="D14" s="3" t="s">
        <v>119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46</v>
      </c>
      <c r="B16" s="3"/>
      <c r="C16" s="3" t="s">
        <v>47</v>
      </c>
      <c r="D16" s="3" t="s">
        <v>48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49</v>
      </c>
      <c r="B17" s="3"/>
      <c r="C17" s="3" t="s">
        <v>35</v>
      </c>
      <c r="D17" s="3" t="s">
        <v>48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50</v>
      </c>
      <c r="B18" s="3"/>
      <c r="C18" s="3" t="s">
        <v>51</v>
      </c>
      <c r="D18" s="3" t="s">
        <v>48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50</v>
      </c>
      <c r="B20" s="3"/>
      <c r="C20" s="3" t="s">
        <v>51</v>
      </c>
      <c r="D20" s="3" t="s">
        <v>83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84</v>
      </c>
      <c r="B21" s="3"/>
      <c r="C21" s="3" t="s">
        <v>28</v>
      </c>
      <c r="D21" s="3" t="s">
        <v>83</v>
      </c>
      <c r="E21" s="3" t="s">
        <v>16</v>
      </c>
      <c r="F21" s="3">
        <v>1</v>
      </c>
      <c r="G21" s="3">
        <v>2</v>
      </c>
    </row>
    <row r="22" spans="1:7" x14ac:dyDescent="0.25">
      <c r="A22" s="3" t="s">
        <v>46</v>
      </c>
      <c r="B22" s="3"/>
      <c r="C22" s="3" t="s">
        <v>47</v>
      </c>
      <c r="D22" s="3" t="s">
        <v>83</v>
      </c>
      <c r="E22" s="3" t="s">
        <v>16</v>
      </c>
      <c r="F22" s="3">
        <v>1</v>
      </c>
      <c r="G22" s="3">
        <v>3</v>
      </c>
    </row>
    <row r="24" spans="1:7" x14ac:dyDescent="0.25">
      <c r="A24" s="3" t="s">
        <v>113</v>
      </c>
      <c r="B24" s="3"/>
      <c r="C24" s="3" t="s">
        <v>28</v>
      </c>
      <c r="D24" s="3" t="s">
        <v>114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115</v>
      </c>
      <c r="B25" s="3"/>
      <c r="C25" s="3" t="s">
        <v>51</v>
      </c>
      <c r="D25" s="3" t="s">
        <v>114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116</v>
      </c>
      <c r="B26" s="3"/>
      <c r="C26" s="3" t="s">
        <v>91</v>
      </c>
      <c r="D26" s="3" t="s">
        <v>114</v>
      </c>
      <c r="E26" s="3" t="s">
        <v>16</v>
      </c>
      <c r="F26" s="3">
        <v>1</v>
      </c>
      <c r="G26" s="3">
        <v>3</v>
      </c>
    </row>
  </sheetData>
  <pageMargins left="0.45" right="0.4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F49F-7692-4F63-A252-25D7A8B82F17}">
  <dimension ref="A1:G26"/>
  <sheetViews>
    <sheetView topLeftCell="A9" workbookViewId="0">
      <selection sqref="A1:G26"/>
    </sheetView>
  </sheetViews>
  <sheetFormatPr defaultRowHeight="15" x14ac:dyDescent="0.25"/>
  <cols>
    <col min="1" max="1" width="21.7109375" bestFit="1" customWidth="1"/>
    <col min="3" max="3" width="14.1406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12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67</v>
      </c>
      <c r="B4" s="3"/>
      <c r="C4" s="3" t="s">
        <v>28</v>
      </c>
      <c r="D4" s="3" t="s">
        <v>68</v>
      </c>
      <c r="E4" s="3" t="s">
        <v>16</v>
      </c>
      <c r="F4" s="3">
        <v>1</v>
      </c>
      <c r="G4" s="3">
        <v>1</v>
      </c>
    </row>
    <row r="5" spans="1:7" x14ac:dyDescent="0.25">
      <c r="A5" s="3" t="s">
        <v>69</v>
      </c>
      <c r="B5" s="3"/>
      <c r="C5" s="3" t="s">
        <v>35</v>
      </c>
      <c r="D5" s="3" t="s">
        <v>68</v>
      </c>
      <c r="E5" s="3" t="s">
        <v>16</v>
      </c>
      <c r="F5" s="3">
        <v>1</v>
      </c>
      <c r="G5" s="3">
        <v>2</v>
      </c>
    </row>
    <row r="6" spans="1:7" x14ac:dyDescent="0.25">
      <c r="A6" s="3" t="s">
        <v>70</v>
      </c>
      <c r="B6" s="3"/>
      <c r="C6" s="3" t="s">
        <v>18</v>
      </c>
      <c r="D6" s="3" t="s">
        <v>68</v>
      </c>
      <c r="E6" s="3" t="s">
        <v>16</v>
      </c>
      <c r="F6" s="3">
        <v>1</v>
      </c>
      <c r="G6" s="3">
        <v>3</v>
      </c>
    </row>
    <row r="8" spans="1:7" x14ac:dyDescent="0.25">
      <c r="A8" s="3" t="s">
        <v>67</v>
      </c>
      <c r="B8" s="3"/>
      <c r="C8" s="3" t="s">
        <v>28</v>
      </c>
      <c r="D8" s="3" t="s">
        <v>110</v>
      </c>
      <c r="E8" s="3" t="s">
        <v>16</v>
      </c>
      <c r="F8" s="3">
        <v>1</v>
      </c>
      <c r="G8" s="3">
        <v>1</v>
      </c>
    </row>
    <row r="9" spans="1:7" x14ac:dyDescent="0.25">
      <c r="A9" s="3" t="s">
        <v>123</v>
      </c>
      <c r="B9" s="3"/>
      <c r="C9" s="3" t="s">
        <v>33</v>
      </c>
      <c r="D9" s="3" t="s">
        <v>110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69</v>
      </c>
      <c r="B10" s="3"/>
      <c r="C10" s="3" t="s">
        <v>35</v>
      </c>
      <c r="D10" s="3" t="s">
        <v>110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111</v>
      </c>
      <c r="B12" s="3"/>
      <c r="C12" s="3" t="s">
        <v>18</v>
      </c>
      <c r="D12" s="3" t="s">
        <v>155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156</v>
      </c>
      <c r="B13" s="3"/>
      <c r="C13" s="3" t="s">
        <v>88</v>
      </c>
      <c r="D13" s="3" t="s">
        <v>155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157</v>
      </c>
      <c r="B14" s="3"/>
      <c r="C14" s="3" t="s">
        <v>14</v>
      </c>
      <c r="D14" s="3" t="s">
        <v>155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63</v>
      </c>
      <c r="B16" s="3"/>
      <c r="C16" s="3" t="s">
        <v>28</v>
      </c>
      <c r="D16" s="3" t="s">
        <v>64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65</v>
      </c>
      <c r="B17" s="3"/>
      <c r="C17" s="3" t="s">
        <v>47</v>
      </c>
      <c r="D17" s="3" t="s">
        <v>64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66</v>
      </c>
      <c r="B18" s="3"/>
      <c r="C18" s="3" t="s">
        <v>18</v>
      </c>
      <c r="D18" s="3" t="s">
        <v>64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66</v>
      </c>
      <c r="B20" s="3"/>
      <c r="C20" s="3" t="s">
        <v>18</v>
      </c>
      <c r="D20" s="3" t="s">
        <v>112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65</v>
      </c>
      <c r="B21" s="3"/>
      <c r="C21" s="3" t="s">
        <v>47</v>
      </c>
      <c r="D21" s="3" t="s">
        <v>112</v>
      </c>
      <c r="E21" s="3" t="s">
        <v>16</v>
      </c>
      <c r="F21" s="3">
        <v>1</v>
      </c>
      <c r="G21" s="3">
        <v>2</v>
      </c>
    </row>
    <row r="22" spans="1:7" x14ac:dyDescent="0.25">
      <c r="A22" s="3" t="s">
        <v>63</v>
      </c>
      <c r="B22" s="3"/>
      <c r="C22" s="3" t="s">
        <v>28</v>
      </c>
      <c r="D22" s="3" t="s">
        <v>112</v>
      </c>
      <c r="E22" s="3" t="s">
        <v>16</v>
      </c>
      <c r="F22" s="3">
        <v>1</v>
      </c>
      <c r="G22" s="3">
        <v>3</v>
      </c>
    </row>
    <row r="24" spans="1:7" x14ac:dyDescent="0.25">
      <c r="A24" s="3" t="s">
        <v>151</v>
      </c>
      <c r="B24" s="3"/>
      <c r="C24" s="3" t="s">
        <v>23</v>
      </c>
      <c r="D24" s="3" t="s">
        <v>152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153</v>
      </c>
      <c r="B25" s="3"/>
      <c r="C25" s="3" t="s">
        <v>51</v>
      </c>
      <c r="D25" s="3" t="s">
        <v>152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154</v>
      </c>
      <c r="B26" s="3"/>
      <c r="C26" s="3" t="s">
        <v>18</v>
      </c>
      <c r="D26" s="3" t="s">
        <v>152</v>
      </c>
      <c r="E26" s="3" t="s">
        <v>16</v>
      </c>
      <c r="F26" s="3">
        <v>1</v>
      </c>
      <c r="G26" s="3">
        <v>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B372-8C38-40FD-A322-44A4E47FB363}">
  <dimension ref="A1:G36"/>
  <sheetViews>
    <sheetView topLeftCell="A17" workbookViewId="0">
      <selection activeCell="D38" sqref="D38"/>
    </sheetView>
  </sheetViews>
  <sheetFormatPr defaultRowHeight="15" x14ac:dyDescent="0.25"/>
  <cols>
    <col min="1" max="1" width="17.42578125" bestFit="1" customWidth="1"/>
    <col min="2" max="2" width="40.140625" bestFit="1" customWidth="1"/>
    <col min="3" max="3" width="15.425781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7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56</v>
      </c>
      <c r="B4" s="3"/>
      <c r="C4" s="3" t="s">
        <v>28</v>
      </c>
      <c r="D4" s="3" t="s">
        <v>57</v>
      </c>
      <c r="E4" s="3" t="s">
        <v>16</v>
      </c>
      <c r="F4" s="3">
        <v>1</v>
      </c>
      <c r="G4" s="3">
        <v>1</v>
      </c>
    </row>
    <row r="5" spans="1:7" x14ac:dyDescent="0.25">
      <c r="A5" s="3" t="s">
        <v>58</v>
      </c>
      <c r="B5" s="3"/>
      <c r="C5" s="3" t="s">
        <v>35</v>
      </c>
      <c r="D5" s="3" t="s">
        <v>57</v>
      </c>
      <c r="E5" s="3" t="s">
        <v>16</v>
      </c>
      <c r="F5" s="3">
        <v>1</v>
      </c>
      <c r="G5" s="3">
        <v>2</v>
      </c>
    </row>
    <row r="6" spans="1:7" x14ac:dyDescent="0.25">
      <c r="A6" s="3" t="s">
        <v>59</v>
      </c>
      <c r="B6" s="3"/>
      <c r="C6" s="3" t="s">
        <v>33</v>
      </c>
      <c r="D6" s="3" t="s">
        <v>57</v>
      </c>
      <c r="E6" s="3" t="s">
        <v>16</v>
      </c>
      <c r="F6" s="3">
        <v>1</v>
      </c>
      <c r="G6" s="3">
        <v>3</v>
      </c>
    </row>
    <row r="8" spans="1:7" x14ac:dyDescent="0.25">
      <c r="A8" s="3" t="s">
        <v>56</v>
      </c>
      <c r="B8" s="3"/>
      <c r="C8" s="3" t="s">
        <v>28</v>
      </c>
      <c r="D8" s="3" t="s">
        <v>108</v>
      </c>
      <c r="E8" s="3" t="s">
        <v>16</v>
      </c>
      <c r="F8" s="3">
        <v>1</v>
      </c>
      <c r="G8" s="3">
        <v>1</v>
      </c>
    </row>
    <row r="9" spans="1:7" x14ac:dyDescent="0.25">
      <c r="A9" s="3" t="s">
        <v>109</v>
      </c>
      <c r="B9" s="3"/>
      <c r="C9" s="3" t="s">
        <v>77</v>
      </c>
      <c r="D9" s="3" t="s">
        <v>108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58</v>
      </c>
      <c r="B10" s="3"/>
      <c r="C10" s="3" t="s">
        <v>35</v>
      </c>
      <c r="D10" s="3" t="s">
        <v>108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56</v>
      </c>
      <c r="B12" s="3"/>
      <c r="C12" s="3" t="s">
        <v>28</v>
      </c>
      <c r="D12" s="3" t="s">
        <v>148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149</v>
      </c>
      <c r="B13" s="3"/>
      <c r="C13" s="3" t="s">
        <v>18</v>
      </c>
      <c r="D13" s="3" t="s">
        <v>148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150</v>
      </c>
      <c r="B14" s="3"/>
      <c r="C14" s="3" t="s">
        <v>28</v>
      </c>
      <c r="D14" s="3" t="s">
        <v>148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72</v>
      </c>
      <c r="B16" s="3"/>
      <c r="C16" s="3" t="s">
        <v>18</v>
      </c>
      <c r="D16" s="3" t="s">
        <v>73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74</v>
      </c>
      <c r="B17" s="3"/>
      <c r="C17" s="3" t="s">
        <v>35</v>
      </c>
      <c r="D17" s="3" t="s">
        <v>73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75</v>
      </c>
      <c r="B18" s="3"/>
      <c r="C18" s="3" t="s">
        <v>28</v>
      </c>
      <c r="D18" s="3" t="s">
        <v>73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72</v>
      </c>
      <c r="B20" s="3"/>
      <c r="C20" s="3" t="s">
        <v>18</v>
      </c>
      <c r="D20" s="3" t="s">
        <v>96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74</v>
      </c>
      <c r="B21" s="3"/>
      <c r="C21" s="3" t="s">
        <v>35</v>
      </c>
      <c r="D21" s="3" t="s">
        <v>96</v>
      </c>
      <c r="E21" s="3" t="s">
        <v>16</v>
      </c>
      <c r="F21" s="3">
        <v>1</v>
      </c>
      <c r="G21" s="3">
        <v>2</v>
      </c>
    </row>
    <row r="22" spans="1:7" x14ac:dyDescent="0.25">
      <c r="A22" s="3" t="s">
        <v>98</v>
      </c>
      <c r="B22" s="3"/>
      <c r="C22" s="3" t="s">
        <v>18</v>
      </c>
      <c r="D22" s="3" t="s">
        <v>96</v>
      </c>
      <c r="E22" s="3" t="s">
        <v>16</v>
      </c>
      <c r="F22" s="3">
        <v>1</v>
      </c>
      <c r="G22" s="3">
        <v>3</v>
      </c>
    </row>
    <row r="24" spans="1:7" x14ac:dyDescent="0.25">
      <c r="A24" s="3" t="s">
        <v>132</v>
      </c>
      <c r="B24" s="3"/>
      <c r="C24" s="3" t="s">
        <v>28</v>
      </c>
      <c r="D24" s="3" t="s">
        <v>133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134</v>
      </c>
      <c r="B25" s="3"/>
      <c r="C25" s="3" t="s">
        <v>23</v>
      </c>
      <c r="D25" s="3" t="s">
        <v>133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135</v>
      </c>
      <c r="B26" s="3"/>
      <c r="C26" s="3" t="s">
        <v>18</v>
      </c>
      <c r="D26" s="3" t="s">
        <v>133</v>
      </c>
      <c r="E26" s="3" t="s">
        <v>16</v>
      </c>
      <c r="F26" s="3">
        <v>1</v>
      </c>
      <c r="G26" s="3">
        <v>3</v>
      </c>
    </row>
    <row r="28" spans="1:7" x14ac:dyDescent="0.25">
      <c r="A28" s="3" t="s">
        <v>124</v>
      </c>
      <c r="B28" s="3" t="s">
        <v>125</v>
      </c>
      <c r="C28" s="3" t="s">
        <v>18</v>
      </c>
      <c r="D28" s="3" t="s">
        <v>126</v>
      </c>
      <c r="E28" s="3" t="s">
        <v>16</v>
      </c>
      <c r="F28" s="3">
        <v>1</v>
      </c>
      <c r="G28" s="3">
        <v>1</v>
      </c>
    </row>
    <row r="29" spans="1:7" x14ac:dyDescent="0.25">
      <c r="A29" s="3" t="s">
        <v>98</v>
      </c>
      <c r="B29" s="3" t="s">
        <v>125</v>
      </c>
      <c r="C29" s="3" t="s">
        <v>18</v>
      </c>
      <c r="D29" s="3" t="s">
        <v>126</v>
      </c>
      <c r="E29" s="3" t="s">
        <v>16</v>
      </c>
      <c r="F29" s="3">
        <v>1</v>
      </c>
      <c r="G29" s="3">
        <v>1</v>
      </c>
    </row>
    <row r="30" spans="1:7" x14ac:dyDescent="0.25">
      <c r="A30" s="3" t="s">
        <v>72</v>
      </c>
      <c r="B30" s="3" t="s">
        <v>125</v>
      </c>
      <c r="C30" s="3" t="s">
        <v>18</v>
      </c>
      <c r="D30" s="3" t="s">
        <v>126</v>
      </c>
      <c r="E30" s="3" t="s">
        <v>16</v>
      </c>
      <c r="F30" s="3">
        <v>1</v>
      </c>
      <c r="G30" s="3">
        <v>1</v>
      </c>
    </row>
    <row r="31" spans="1:7" x14ac:dyDescent="0.25">
      <c r="A31" s="3" t="s">
        <v>127</v>
      </c>
      <c r="B31" s="3" t="s">
        <v>128</v>
      </c>
      <c r="C31" s="3" t="s">
        <v>23</v>
      </c>
      <c r="D31" s="3" t="s">
        <v>126</v>
      </c>
      <c r="E31" s="3" t="s">
        <v>16</v>
      </c>
      <c r="F31" s="3">
        <v>1</v>
      </c>
      <c r="G31" s="3">
        <v>2</v>
      </c>
    </row>
    <row r="32" spans="1:7" x14ac:dyDescent="0.25">
      <c r="A32" s="3" t="s">
        <v>129</v>
      </c>
      <c r="B32" s="3" t="s">
        <v>128</v>
      </c>
      <c r="C32" s="3" t="s">
        <v>23</v>
      </c>
      <c r="D32" s="3" t="s">
        <v>126</v>
      </c>
      <c r="E32" s="3" t="s">
        <v>16</v>
      </c>
      <c r="F32" s="3">
        <v>1</v>
      </c>
      <c r="G32" s="3">
        <v>2</v>
      </c>
    </row>
    <row r="33" spans="1:7" x14ac:dyDescent="0.25">
      <c r="A33" s="3" t="s">
        <v>130</v>
      </c>
      <c r="B33" s="3" t="s">
        <v>128</v>
      </c>
      <c r="C33" s="3" t="s">
        <v>23</v>
      </c>
      <c r="D33" s="3" t="s">
        <v>126</v>
      </c>
      <c r="E33" s="3" t="s">
        <v>16</v>
      </c>
      <c r="F33" s="3">
        <v>1</v>
      </c>
      <c r="G33" s="3">
        <v>2</v>
      </c>
    </row>
    <row r="34" spans="1:7" x14ac:dyDescent="0.25">
      <c r="A34" s="3" t="s">
        <v>56</v>
      </c>
      <c r="B34" s="3" t="s">
        <v>131</v>
      </c>
      <c r="C34" s="3" t="s">
        <v>28</v>
      </c>
      <c r="D34" s="3" t="s">
        <v>126</v>
      </c>
      <c r="E34" s="3" t="s">
        <v>16</v>
      </c>
      <c r="F34" s="3">
        <v>1</v>
      </c>
      <c r="G34" s="3">
        <v>3</v>
      </c>
    </row>
    <row r="35" spans="1:7" x14ac:dyDescent="0.25">
      <c r="A35" s="3" t="s">
        <v>75</v>
      </c>
      <c r="B35" s="3" t="s">
        <v>131</v>
      </c>
      <c r="C35" s="3" t="s">
        <v>28</v>
      </c>
      <c r="D35" s="3" t="s">
        <v>126</v>
      </c>
      <c r="E35" s="3" t="s">
        <v>16</v>
      </c>
      <c r="F35" s="3">
        <v>1</v>
      </c>
      <c r="G35" s="3">
        <v>3</v>
      </c>
    </row>
    <row r="36" spans="1:7" x14ac:dyDescent="0.25">
      <c r="A36" s="3" t="s">
        <v>67</v>
      </c>
      <c r="B36" s="3" t="s">
        <v>131</v>
      </c>
      <c r="C36" s="3" t="s">
        <v>28</v>
      </c>
      <c r="D36" s="3" t="s">
        <v>126</v>
      </c>
      <c r="E36" s="3" t="s">
        <v>16</v>
      </c>
      <c r="F36" s="3">
        <v>1</v>
      </c>
      <c r="G36" s="3">
        <v>3</v>
      </c>
    </row>
  </sheetData>
  <pageMargins left="0.7" right="0.7" top="0.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0A2D-DDDD-4B8E-AB5E-29A17873E285}">
  <dimension ref="A1:G10"/>
  <sheetViews>
    <sheetView workbookViewId="0">
      <selection activeCell="F1" sqref="F1"/>
    </sheetView>
  </sheetViews>
  <sheetFormatPr defaultRowHeight="15" x14ac:dyDescent="0.25"/>
  <cols>
    <col min="1" max="1" width="19.5703125" bestFit="1" customWidth="1"/>
    <col min="2" max="2" width="8.28515625" customWidth="1"/>
    <col min="3" max="3" width="14.140625" bestFit="1" customWidth="1"/>
    <col min="4" max="4" width="25.140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8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25</v>
      </c>
      <c r="B4" s="3"/>
      <c r="C4" s="3" t="s">
        <v>18</v>
      </c>
      <c r="D4" s="3" t="s">
        <v>289</v>
      </c>
      <c r="E4" s="3" t="s">
        <v>16</v>
      </c>
      <c r="F4" s="3">
        <v>1</v>
      </c>
      <c r="G4" s="3">
        <v>1</v>
      </c>
    </row>
    <row r="5" spans="1:7" x14ac:dyDescent="0.25">
      <c r="A5" s="3" t="s">
        <v>99</v>
      </c>
      <c r="B5" s="3"/>
      <c r="C5" s="3" t="s">
        <v>47</v>
      </c>
      <c r="D5" s="3" t="s">
        <v>289</v>
      </c>
      <c r="E5" s="3" t="s">
        <v>16</v>
      </c>
      <c r="F5" s="3">
        <v>1</v>
      </c>
      <c r="G5" s="3">
        <v>2</v>
      </c>
    </row>
    <row r="6" spans="1:7" x14ac:dyDescent="0.25">
      <c r="A6" s="3" t="s">
        <v>27</v>
      </c>
      <c r="B6" s="3"/>
      <c r="C6" s="3" t="s">
        <v>28</v>
      </c>
      <c r="D6" s="3" t="s">
        <v>289</v>
      </c>
      <c r="E6" s="3" t="s">
        <v>16</v>
      </c>
      <c r="F6" s="3">
        <v>1</v>
      </c>
      <c r="G6" s="3">
        <v>3</v>
      </c>
    </row>
    <row r="8" spans="1:7" x14ac:dyDescent="0.25">
      <c r="A8" s="3" t="s">
        <v>20</v>
      </c>
      <c r="B8" s="3"/>
      <c r="C8" s="3" t="s">
        <v>18</v>
      </c>
      <c r="D8" s="3" t="s">
        <v>287</v>
      </c>
      <c r="E8" s="3" t="s">
        <v>16</v>
      </c>
      <c r="F8" s="3">
        <v>1</v>
      </c>
      <c r="G8" s="3">
        <v>1</v>
      </c>
    </row>
    <row r="9" spans="1:7" x14ac:dyDescent="0.25">
      <c r="A9" s="3" t="s">
        <v>288</v>
      </c>
      <c r="B9" s="3"/>
      <c r="C9" s="3" t="s">
        <v>14</v>
      </c>
      <c r="D9" s="3" t="s">
        <v>287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22</v>
      </c>
      <c r="B10" s="3"/>
      <c r="C10" s="3" t="s">
        <v>23</v>
      </c>
      <c r="D10" s="3" t="s">
        <v>287</v>
      </c>
      <c r="E10" s="3" t="s">
        <v>16</v>
      </c>
      <c r="F10" s="3">
        <v>1</v>
      </c>
      <c r="G10" s="3">
        <v>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EA86-194F-40EB-BA95-33230030332B}">
  <dimension ref="A1:G30"/>
  <sheetViews>
    <sheetView topLeftCell="A15" workbookViewId="0">
      <selection sqref="A1:G30"/>
    </sheetView>
  </sheetViews>
  <sheetFormatPr defaultRowHeight="15" x14ac:dyDescent="0.25"/>
  <cols>
    <col min="1" max="1" width="21" bestFit="1" customWidth="1"/>
    <col min="2" max="2" width="40.42578125" customWidth="1"/>
    <col min="3" max="3" width="15.42578125" bestFit="1" customWidth="1"/>
    <col min="4" max="4" width="27.85546875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9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13</v>
      </c>
      <c r="B4" s="3"/>
      <c r="C4" s="3" t="s">
        <v>14</v>
      </c>
      <c r="D4" s="3" t="s">
        <v>290</v>
      </c>
      <c r="E4" s="3" t="s">
        <v>16</v>
      </c>
      <c r="F4" s="3">
        <v>1</v>
      </c>
      <c r="G4" s="3">
        <v>1</v>
      </c>
    </row>
    <row r="5" spans="1:7" x14ac:dyDescent="0.25">
      <c r="A5" s="3" t="s">
        <v>19</v>
      </c>
      <c r="B5" s="3"/>
      <c r="C5" s="3" t="s">
        <v>14</v>
      </c>
      <c r="D5" s="3" t="s">
        <v>290</v>
      </c>
      <c r="E5" s="3" t="s">
        <v>16</v>
      </c>
      <c r="F5" s="3">
        <v>1</v>
      </c>
      <c r="G5" s="3">
        <v>2</v>
      </c>
    </row>
    <row r="6" spans="1:7" x14ac:dyDescent="0.25">
      <c r="A6" s="3" t="s">
        <v>267</v>
      </c>
      <c r="B6" s="3"/>
      <c r="C6" s="3" t="s">
        <v>28</v>
      </c>
      <c r="D6" s="3" t="s">
        <v>290</v>
      </c>
      <c r="E6" s="3" t="s">
        <v>16</v>
      </c>
      <c r="F6" s="3">
        <v>1</v>
      </c>
      <c r="G6" s="3">
        <v>3</v>
      </c>
    </row>
    <row r="8" spans="1:7" x14ac:dyDescent="0.25">
      <c r="A8" s="3" t="s">
        <v>37</v>
      </c>
      <c r="B8" s="3"/>
      <c r="C8" s="3" t="s">
        <v>38</v>
      </c>
      <c r="D8" s="3" t="s">
        <v>291</v>
      </c>
      <c r="E8" s="3" t="s">
        <v>16</v>
      </c>
      <c r="F8" s="3">
        <v>1</v>
      </c>
      <c r="G8" s="3">
        <v>1</v>
      </c>
    </row>
    <row r="9" spans="1:7" x14ac:dyDescent="0.25">
      <c r="A9" s="3" t="s">
        <v>40</v>
      </c>
      <c r="B9" s="3"/>
      <c r="C9" s="3" t="s">
        <v>18</v>
      </c>
      <c r="D9" s="3" t="s">
        <v>291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292</v>
      </c>
      <c r="B10" s="3"/>
      <c r="C10" s="3" t="s">
        <v>104</v>
      </c>
      <c r="D10" s="3" t="s">
        <v>291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40</v>
      </c>
      <c r="B12" s="3" t="s">
        <v>283</v>
      </c>
      <c r="C12" s="3" t="s">
        <v>18</v>
      </c>
      <c r="D12" s="3" t="s">
        <v>284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17</v>
      </c>
      <c r="B13" s="3" t="s">
        <v>283</v>
      </c>
      <c r="C13" s="3" t="s">
        <v>18</v>
      </c>
      <c r="D13" s="3" t="s">
        <v>284</v>
      </c>
      <c r="E13" s="3" t="s">
        <v>16</v>
      </c>
      <c r="F13" s="3">
        <v>1</v>
      </c>
      <c r="G13" s="3">
        <v>1</v>
      </c>
    </row>
    <row r="14" spans="1:7" x14ac:dyDescent="0.25">
      <c r="A14" s="3" t="s">
        <v>183</v>
      </c>
      <c r="B14" s="3" t="s">
        <v>283</v>
      </c>
      <c r="C14" s="3" t="s">
        <v>18</v>
      </c>
      <c r="D14" s="3" t="s">
        <v>284</v>
      </c>
      <c r="E14" s="3" t="s">
        <v>16</v>
      </c>
      <c r="F14" s="3">
        <v>1</v>
      </c>
      <c r="G14" s="3">
        <v>1</v>
      </c>
    </row>
    <row r="15" spans="1:7" x14ac:dyDescent="0.25">
      <c r="A15" s="3" t="s">
        <v>144</v>
      </c>
      <c r="B15" s="3" t="s">
        <v>285</v>
      </c>
      <c r="C15" s="3" t="s">
        <v>14</v>
      </c>
      <c r="D15" s="3" t="s">
        <v>284</v>
      </c>
      <c r="E15" s="3" t="s">
        <v>16</v>
      </c>
      <c r="F15" s="3">
        <v>1</v>
      </c>
      <c r="G15" s="3">
        <v>2</v>
      </c>
    </row>
    <row r="16" spans="1:7" x14ac:dyDescent="0.25">
      <c r="A16" s="3" t="s">
        <v>146</v>
      </c>
      <c r="B16" s="3" t="s">
        <v>285</v>
      </c>
      <c r="C16" s="3" t="s">
        <v>14</v>
      </c>
      <c r="D16" s="3" t="s">
        <v>284</v>
      </c>
      <c r="E16" s="3" t="s">
        <v>16</v>
      </c>
      <c r="F16" s="3">
        <v>1</v>
      </c>
      <c r="G16" s="3">
        <v>2</v>
      </c>
    </row>
    <row r="17" spans="1:7" x14ac:dyDescent="0.25">
      <c r="A17" s="3" t="s">
        <v>147</v>
      </c>
      <c r="B17" s="3" t="s">
        <v>285</v>
      </c>
      <c r="C17" s="3" t="s">
        <v>14</v>
      </c>
      <c r="D17" s="3" t="s">
        <v>284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280</v>
      </c>
      <c r="B18" s="3" t="s">
        <v>286</v>
      </c>
      <c r="C18" s="3" t="s">
        <v>77</v>
      </c>
      <c r="D18" s="3" t="s">
        <v>284</v>
      </c>
      <c r="E18" s="3" t="s">
        <v>16</v>
      </c>
      <c r="F18" s="3">
        <v>1</v>
      </c>
      <c r="G18" s="3">
        <v>3</v>
      </c>
    </row>
    <row r="19" spans="1:7" x14ac:dyDescent="0.25">
      <c r="A19" s="3" t="s">
        <v>181</v>
      </c>
      <c r="B19" s="3" t="s">
        <v>286</v>
      </c>
      <c r="C19" s="3" t="s">
        <v>77</v>
      </c>
      <c r="D19" s="3" t="s">
        <v>284</v>
      </c>
      <c r="E19" s="3" t="s">
        <v>16</v>
      </c>
      <c r="F19" s="3">
        <v>1</v>
      </c>
      <c r="G19" s="3">
        <v>3</v>
      </c>
    </row>
    <row r="20" spans="1:7" x14ac:dyDescent="0.25">
      <c r="A20" s="3" t="s">
        <v>282</v>
      </c>
      <c r="B20" s="3" t="s">
        <v>286</v>
      </c>
      <c r="C20" s="3" t="s">
        <v>77</v>
      </c>
      <c r="D20" s="3" t="s">
        <v>284</v>
      </c>
      <c r="E20" s="3" t="s">
        <v>16</v>
      </c>
      <c r="F20" s="3">
        <v>1</v>
      </c>
      <c r="G20" s="3">
        <v>3</v>
      </c>
    </row>
    <row r="22" spans="1:7" x14ac:dyDescent="0.25">
      <c r="A22" s="3" t="s">
        <v>144</v>
      </c>
      <c r="B22" s="3" t="s">
        <v>276</v>
      </c>
      <c r="C22" s="3" t="s">
        <v>14</v>
      </c>
      <c r="D22" s="3" t="s">
        <v>277</v>
      </c>
      <c r="E22" s="3" t="s">
        <v>16</v>
      </c>
      <c r="F22" s="3">
        <v>1</v>
      </c>
      <c r="G22" s="3">
        <v>1</v>
      </c>
    </row>
    <row r="23" spans="1:7" x14ac:dyDescent="0.25">
      <c r="A23" s="3" t="s">
        <v>13</v>
      </c>
      <c r="B23" s="3" t="s">
        <v>276</v>
      </c>
      <c r="C23" s="3" t="s">
        <v>14</v>
      </c>
      <c r="D23" s="3" t="s">
        <v>277</v>
      </c>
      <c r="E23" s="3" t="s">
        <v>16</v>
      </c>
      <c r="F23" s="3">
        <v>1</v>
      </c>
      <c r="G23" s="3">
        <v>1</v>
      </c>
    </row>
    <row r="24" spans="1:7" x14ac:dyDescent="0.25">
      <c r="A24" s="3" t="s">
        <v>146</v>
      </c>
      <c r="B24" s="3" t="s">
        <v>276</v>
      </c>
      <c r="C24" s="3" t="s">
        <v>14</v>
      </c>
      <c r="D24" s="3" t="s">
        <v>277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40</v>
      </c>
      <c r="B25" s="3" t="s">
        <v>278</v>
      </c>
      <c r="C25" s="3" t="s">
        <v>18</v>
      </c>
      <c r="D25" s="3" t="s">
        <v>277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279</v>
      </c>
      <c r="B26" s="3" t="s">
        <v>278</v>
      </c>
      <c r="C26" s="3" t="s">
        <v>18</v>
      </c>
      <c r="D26" s="3" t="s">
        <v>277</v>
      </c>
      <c r="E26" s="3" t="s">
        <v>16</v>
      </c>
      <c r="F26" s="3">
        <v>1</v>
      </c>
      <c r="G26" s="3">
        <v>2</v>
      </c>
    </row>
    <row r="27" spans="1:7" x14ac:dyDescent="0.25">
      <c r="A27" s="3" t="s">
        <v>20</v>
      </c>
      <c r="B27" s="3" t="s">
        <v>278</v>
      </c>
      <c r="C27" s="3" t="s">
        <v>18</v>
      </c>
      <c r="D27" s="3" t="s">
        <v>277</v>
      </c>
      <c r="E27" s="3" t="s">
        <v>16</v>
      </c>
      <c r="F27" s="3">
        <v>1</v>
      </c>
      <c r="G27" s="3">
        <v>2</v>
      </c>
    </row>
    <row r="28" spans="1:7" x14ac:dyDescent="0.25">
      <c r="A28" s="3" t="s">
        <v>280</v>
      </c>
      <c r="B28" s="3" t="s">
        <v>281</v>
      </c>
      <c r="C28" s="3" t="s">
        <v>77</v>
      </c>
      <c r="D28" s="3" t="s">
        <v>277</v>
      </c>
      <c r="E28" s="3" t="s">
        <v>16</v>
      </c>
      <c r="F28" s="3">
        <v>1</v>
      </c>
      <c r="G28" s="3">
        <v>3</v>
      </c>
    </row>
    <row r="29" spans="1:7" x14ac:dyDescent="0.25">
      <c r="A29" s="3" t="s">
        <v>181</v>
      </c>
      <c r="B29" s="3" t="s">
        <v>281</v>
      </c>
      <c r="C29" s="3" t="s">
        <v>77</v>
      </c>
      <c r="D29" s="3" t="s">
        <v>277</v>
      </c>
      <c r="E29" s="3" t="s">
        <v>16</v>
      </c>
      <c r="F29" s="3">
        <v>1</v>
      </c>
      <c r="G29" s="3">
        <v>3</v>
      </c>
    </row>
    <row r="30" spans="1:7" x14ac:dyDescent="0.25">
      <c r="A30" s="3" t="s">
        <v>282</v>
      </c>
      <c r="B30" s="3" t="s">
        <v>281</v>
      </c>
      <c r="C30" s="3" t="s">
        <v>77</v>
      </c>
      <c r="D30" s="3" t="s">
        <v>277</v>
      </c>
      <c r="E30" s="3" t="s">
        <v>16</v>
      </c>
      <c r="F30" s="3">
        <v>1</v>
      </c>
      <c r="G30" s="3">
        <v>3</v>
      </c>
    </row>
  </sheetData>
  <pageMargins left="0.45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5996-C2D2-4D81-8486-70C20F554A97}">
  <dimension ref="A1:G18"/>
  <sheetViews>
    <sheetView workbookViewId="0">
      <selection sqref="A1:G19"/>
    </sheetView>
  </sheetViews>
  <sheetFormatPr defaultRowHeight="15" x14ac:dyDescent="0.25"/>
  <cols>
    <col min="1" max="1" width="21.7109375" bestFit="1" customWidth="1"/>
    <col min="3" max="3" width="14.140625" bestFit="1" customWidth="1"/>
    <col min="4" max="4" width="26.2851562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10</v>
      </c>
      <c r="B1" s="12"/>
      <c r="C1" s="1"/>
      <c r="D1" s="1"/>
      <c r="E1" s="1"/>
      <c r="F1" s="1"/>
      <c r="G1" s="1"/>
    </row>
    <row r="2" spans="1:7" x14ac:dyDescent="0.25">
      <c r="A2" s="1"/>
      <c r="B2" s="12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45</v>
      </c>
      <c r="B4" s="3"/>
      <c r="C4" s="3" t="s">
        <v>28</v>
      </c>
      <c r="D4" s="3" t="s">
        <v>272</v>
      </c>
      <c r="E4" s="3" t="s">
        <v>16</v>
      </c>
      <c r="F4" s="3">
        <v>1</v>
      </c>
      <c r="G4" s="3">
        <v>1</v>
      </c>
    </row>
    <row r="5" spans="1:7" x14ac:dyDescent="0.25">
      <c r="A5" s="3" t="s">
        <v>43</v>
      </c>
      <c r="B5" s="3"/>
      <c r="C5" s="3" t="s">
        <v>18</v>
      </c>
      <c r="D5" s="3" t="s">
        <v>272</v>
      </c>
      <c r="E5" s="3" t="s">
        <v>16</v>
      </c>
      <c r="F5" s="3">
        <v>1</v>
      </c>
      <c r="G5" s="3">
        <v>2</v>
      </c>
    </row>
    <row r="6" spans="1:7" x14ac:dyDescent="0.25">
      <c r="A6" s="3" t="s">
        <v>78</v>
      </c>
      <c r="B6" s="3"/>
      <c r="C6" s="3" t="s">
        <v>28</v>
      </c>
      <c r="D6" s="3" t="s">
        <v>272</v>
      </c>
      <c r="E6" s="3" t="s">
        <v>16</v>
      </c>
      <c r="F6" s="3">
        <v>1</v>
      </c>
      <c r="G6" s="3">
        <v>3</v>
      </c>
    </row>
    <row r="8" spans="1:7" x14ac:dyDescent="0.25">
      <c r="A8" s="3" t="s">
        <v>162</v>
      </c>
      <c r="B8" s="3"/>
      <c r="C8" s="3" t="s">
        <v>33</v>
      </c>
      <c r="D8" s="3" t="s">
        <v>313</v>
      </c>
      <c r="E8" s="3" t="s">
        <v>16</v>
      </c>
      <c r="F8" s="3">
        <v>1</v>
      </c>
      <c r="G8" s="3">
        <v>1</v>
      </c>
    </row>
    <row r="9" spans="1:7" x14ac:dyDescent="0.25">
      <c r="A9" s="3" t="s">
        <v>164</v>
      </c>
      <c r="B9" s="3"/>
      <c r="C9" s="3" t="s">
        <v>38</v>
      </c>
      <c r="D9" s="3" t="s">
        <v>313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314</v>
      </c>
      <c r="B10" s="3"/>
      <c r="C10" s="3" t="s">
        <v>47</v>
      </c>
      <c r="D10" s="3" t="s">
        <v>313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30</v>
      </c>
      <c r="B12" s="3"/>
      <c r="C12" s="3" t="s">
        <v>23</v>
      </c>
      <c r="D12" s="3" t="s">
        <v>273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158</v>
      </c>
      <c r="B13" s="3"/>
      <c r="C13" s="3" t="s">
        <v>38</v>
      </c>
      <c r="D13" s="3" t="s">
        <v>273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274</v>
      </c>
      <c r="B14" s="3"/>
      <c r="C14" s="3" t="s">
        <v>47</v>
      </c>
      <c r="D14" s="3" t="s">
        <v>273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310</v>
      </c>
      <c r="B16" s="3"/>
      <c r="C16" s="3" t="s">
        <v>91</v>
      </c>
      <c r="D16" s="3" t="s">
        <v>311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158</v>
      </c>
      <c r="B17" s="3"/>
      <c r="C17" s="3" t="s">
        <v>38</v>
      </c>
      <c r="D17" s="3" t="s">
        <v>311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312</v>
      </c>
      <c r="B18" s="3"/>
      <c r="C18" s="3" t="s">
        <v>51</v>
      </c>
      <c r="D18" s="3" t="s">
        <v>311</v>
      </c>
      <c r="E18" s="3" t="s">
        <v>16</v>
      </c>
      <c r="F18" s="3">
        <v>1</v>
      </c>
      <c r="G18" s="3">
        <v>3</v>
      </c>
    </row>
  </sheetData>
  <pageMargins left="0.7" right="0.2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D404-ECB3-4B59-8C9A-A6AC75A3654C}">
  <dimension ref="A1:G31"/>
  <sheetViews>
    <sheetView topLeftCell="A14" workbookViewId="0">
      <selection sqref="A1:G31"/>
    </sheetView>
  </sheetViews>
  <sheetFormatPr defaultRowHeight="15" x14ac:dyDescent="0.25"/>
  <cols>
    <col min="1" max="1" width="21" bestFit="1" customWidth="1"/>
    <col min="2" max="2" width="33.28515625" customWidth="1"/>
    <col min="3" max="3" width="14.140625" bestFit="1" customWidth="1"/>
    <col min="4" max="4" width="23.28515625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11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52</v>
      </c>
      <c r="B4" s="3"/>
      <c r="C4" s="3" t="s">
        <v>28</v>
      </c>
      <c r="D4" s="3" t="s">
        <v>270</v>
      </c>
      <c r="E4" s="3" t="s">
        <v>16</v>
      </c>
      <c r="F4" s="3">
        <v>1</v>
      </c>
      <c r="G4" s="3">
        <v>1</v>
      </c>
    </row>
    <row r="5" spans="1:7" x14ac:dyDescent="0.25">
      <c r="A5" s="3" t="s">
        <v>117</v>
      </c>
      <c r="B5" s="3"/>
      <c r="C5" s="3" t="s">
        <v>118</v>
      </c>
      <c r="D5" s="3" t="s">
        <v>270</v>
      </c>
      <c r="E5" s="3" t="s">
        <v>16</v>
      </c>
      <c r="F5" s="3">
        <v>1</v>
      </c>
      <c r="G5" s="3">
        <v>2</v>
      </c>
    </row>
    <row r="6" spans="1:7" x14ac:dyDescent="0.25">
      <c r="A6" s="3" t="s">
        <v>271</v>
      </c>
      <c r="B6" s="3"/>
      <c r="C6" s="3" t="s">
        <v>104</v>
      </c>
      <c r="D6" s="3" t="s">
        <v>270</v>
      </c>
      <c r="E6" s="3" t="s">
        <v>16</v>
      </c>
      <c r="F6" s="3">
        <v>1</v>
      </c>
      <c r="G6" s="3">
        <v>3</v>
      </c>
    </row>
    <row r="8" spans="1:7" x14ac:dyDescent="0.25">
      <c r="A8" s="3" t="s">
        <v>117</v>
      </c>
      <c r="B8" s="3"/>
      <c r="C8" s="3" t="s">
        <v>118</v>
      </c>
      <c r="D8" s="3" t="s">
        <v>309</v>
      </c>
      <c r="E8" s="3" t="s">
        <v>16</v>
      </c>
      <c r="F8" s="3">
        <v>1</v>
      </c>
      <c r="G8" s="3">
        <v>1</v>
      </c>
    </row>
    <row r="9" spans="1:7" x14ac:dyDescent="0.25">
      <c r="A9" s="3" t="s">
        <v>120</v>
      </c>
      <c r="B9" s="3"/>
      <c r="C9" s="3" t="s">
        <v>33</v>
      </c>
      <c r="D9" s="3" t="s">
        <v>309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55</v>
      </c>
      <c r="B10" s="3"/>
      <c r="C10" s="3" t="s">
        <v>18</v>
      </c>
      <c r="D10" s="3" t="s">
        <v>309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84</v>
      </c>
      <c r="B12" s="3"/>
      <c r="C12" s="3" t="s">
        <v>28</v>
      </c>
      <c r="D12" s="3" t="s">
        <v>268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50</v>
      </c>
      <c r="B13" s="3"/>
      <c r="C13" s="3" t="s">
        <v>51</v>
      </c>
      <c r="D13" s="3" t="s">
        <v>268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269</v>
      </c>
      <c r="B14" s="3"/>
      <c r="C14" s="3" t="s">
        <v>47</v>
      </c>
      <c r="D14" s="3" t="s">
        <v>268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307</v>
      </c>
      <c r="B16" s="3"/>
      <c r="C16" s="3" t="s">
        <v>161</v>
      </c>
      <c r="D16" s="3" t="s">
        <v>308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115</v>
      </c>
      <c r="B17" s="3"/>
      <c r="C17" s="3" t="s">
        <v>51</v>
      </c>
      <c r="D17" s="3" t="s">
        <v>308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46</v>
      </c>
      <c r="B18" s="3"/>
      <c r="C18" s="3" t="s">
        <v>47</v>
      </c>
      <c r="D18" s="3" t="s">
        <v>308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237</v>
      </c>
      <c r="B20" s="3" t="s">
        <v>315</v>
      </c>
      <c r="C20" s="3" t="s">
        <v>33</v>
      </c>
      <c r="D20" s="3" t="s">
        <v>316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162</v>
      </c>
      <c r="B21" s="3" t="s">
        <v>315</v>
      </c>
      <c r="C21" s="3" t="s">
        <v>33</v>
      </c>
      <c r="D21" s="3" t="s">
        <v>316</v>
      </c>
      <c r="E21" s="3" t="s">
        <v>16</v>
      </c>
      <c r="F21" s="3">
        <v>1</v>
      </c>
      <c r="G21" s="3">
        <v>1</v>
      </c>
    </row>
    <row r="22" spans="1:7" x14ac:dyDescent="0.25">
      <c r="A22" s="3" t="s">
        <v>317</v>
      </c>
      <c r="B22" s="3" t="s">
        <v>315</v>
      </c>
      <c r="C22" s="3" t="s">
        <v>33</v>
      </c>
      <c r="D22" s="3" t="s">
        <v>316</v>
      </c>
      <c r="E22" s="3" t="s">
        <v>16</v>
      </c>
      <c r="F22" s="3">
        <v>1</v>
      </c>
      <c r="G22" s="3">
        <v>1</v>
      </c>
    </row>
    <row r="23" spans="1:7" x14ac:dyDescent="0.25">
      <c r="A23" s="3" t="s">
        <v>120</v>
      </c>
      <c r="B23" s="3" t="s">
        <v>315</v>
      </c>
      <c r="C23" s="3" t="s">
        <v>33</v>
      </c>
      <c r="D23" s="3" t="s">
        <v>316</v>
      </c>
      <c r="E23" s="3" t="s">
        <v>16</v>
      </c>
      <c r="F23" s="3">
        <v>1</v>
      </c>
      <c r="G23" s="3">
        <v>1</v>
      </c>
    </row>
    <row r="24" spans="1:7" x14ac:dyDescent="0.25">
      <c r="A24" s="3" t="s">
        <v>115</v>
      </c>
      <c r="B24" s="3" t="s">
        <v>318</v>
      </c>
      <c r="C24" s="3" t="s">
        <v>51</v>
      </c>
      <c r="D24" s="3" t="s">
        <v>316</v>
      </c>
      <c r="E24" s="3" t="s">
        <v>16</v>
      </c>
      <c r="F24" s="3">
        <v>1</v>
      </c>
      <c r="G24" s="3">
        <v>2</v>
      </c>
    </row>
    <row r="25" spans="1:7" x14ac:dyDescent="0.25">
      <c r="A25" s="3" t="s">
        <v>319</v>
      </c>
      <c r="B25" s="3" t="s">
        <v>318</v>
      </c>
      <c r="C25" s="3" t="s">
        <v>51</v>
      </c>
      <c r="D25" s="3" t="s">
        <v>316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50</v>
      </c>
      <c r="B26" s="3" t="s">
        <v>318</v>
      </c>
      <c r="C26" s="3" t="s">
        <v>51</v>
      </c>
      <c r="D26" s="3" t="s">
        <v>316</v>
      </c>
      <c r="E26" s="3" t="s">
        <v>16</v>
      </c>
      <c r="F26" s="3">
        <v>1</v>
      </c>
      <c r="G26" s="3">
        <v>2</v>
      </c>
    </row>
    <row r="27" spans="1:7" x14ac:dyDescent="0.25">
      <c r="A27" s="3" t="s">
        <v>312</v>
      </c>
      <c r="B27" s="3" t="s">
        <v>318</v>
      </c>
      <c r="C27" s="3" t="s">
        <v>51</v>
      </c>
      <c r="D27" s="3" t="s">
        <v>316</v>
      </c>
      <c r="E27" s="3" t="s">
        <v>16</v>
      </c>
      <c r="F27" s="3">
        <v>1</v>
      </c>
      <c r="G27" s="3">
        <v>2</v>
      </c>
    </row>
    <row r="28" spans="1:7" x14ac:dyDescent="0.25">
      <c r="A28" s="3" t="s">
        <v>320</v>
      </c>
      <c r="B28" s="3" t="s">
        <v>321</v>
      </c>
      <c r="C28" s="3" t="s">
        <v>161</v>
      </c>
      <c r="D28" s="3" t="s">
        <v>316</v>
      </c>
      <c r="E28" s="3" t="s">
        <v>16</v>
      </c>
      <c r="F28" s="3">
        <v>1</v>
      </c>
      <c r="G28" s="3">
        <v>3</v>
      </c>
    </row>
    <row r="29" spans="1:7" x14ac:dyDescent="0.25">
      <c r="A29" s="3" t="s">
        <v>307</v>
      </c>
      <c r="B29" s="3" t="s">
        <v>321</v>
      </c>
      <c r="C29" s="3" t="s">
        <v>161</v>
      </c>
      <c r="D29" s="3" t="s">
        <v>316</v>
      </c>
      <c r="E29" s="3" t="s">
        <v>16</v>
      </c>
      <c r="F29" s="3">
        <v>1</v>
      </c>
      <c r="G29" s="3">
        <v>3</v>
      </c>
    </row>
    <row r="30" spans="1:7" x14ac:dyDescent="0.25">
      <c r="A30" s="3" t="s">
        <v>322</v>
      </c>
      <c r="B30" s="3" t="s">
        <v>321</v>
      </c>
      <c r="C30" s="3" t="s">
        <v>161</v>
      </c>
      <c r="D30" s="3" t="s">
        <v>316</v>
      </c>
      <c r="E30" s="3" t="s">
        <v>16</v>
      </c>
      <c r="F30" s="3">
        <v>1</v>
      </c>
      <c r="G30" s="3">
        <v>3</v>
      </c>
    </row>
    <row r="31" spans="1:7" x14ac:dyDescent="0.25">
      <c r="A31" s="3" t="s">
        <v>160</v>
      </c>
      <c r="B31" s="3" t="s">
        <v>321</v>
      </c>
      <c r="C31" s="3" t="s">
        <v>161</v>
      </c>
      <c r="D31" s="3" t="s">
        <v>316</v>
      </c>
      <c r="E31" s="3" t="s">
        <v>16</v>
      </c>
      <c r="F31" s="3">
        <v>1</v>
      </c>
      <c r="G31" s="3">
        <v>3</v>
      </c>
    </row>
  </sheetData>
  <pageMargins left="0.45" right="0.45" top="0.5" bottom="0.2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1026-2383-4331-AFD6-83E6947B5F8C}">
  <dimension ref="A1:G18"/>
  <sheetViews>
    <sheetView workbookViewId="0">
      <selection sqref="A1:G18"/>
    </sheetView>
  </sheetViews>
  <sheetFormatPr defaultRowHeight="15" x14ac:dyDescent="0.25"/>
  <cols>
    <col min="1" max="1" width="21.7109375" bestFit="1" customWidth="1"/>
    <col min="3" max="3" width="14.1406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12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67</v>
      </c>
      <c r="B4" s="3"/>
      <c r="C4" s="3" t="s">
        <v>28</v>
      </c>
      <c r="D4" s="3" t="s">
        <v>299</v>
      </c>
      <c r="E4" s="3" t="s">
        <v>16</v>
      </c>
      <c r="F4" s="3">
        <v>1</v>
      </c>
      <c r="G4" s="3">
        <v>1</v>
      </c>
    </row>
    <row r="5" spans="1:7" x14ac:dyDescent="0.25">
      <c r="A5" s="3" t="s">
        <v>70</v>
      </c>
      <c r="B5" s="3"/>
      <c r="C5" s="3" t="s">
        <v>18</v>
      </c>
      <c r="D5" s="3" t="s">
        <v>299</v>
      </c>
      <c r="E5" s="3" t="s">
        <v>16</v>
      </c>
      <c r="F5" s="3">
        <v>1</v>
      </c>
      <c r="G5" s="3">
        <v>2</v>
      </c>
    </row>
    <row r="6" spans="1:7" x14ac:dyDescent="0.25">
      <c r="A6" s="3" t="s">
        <v>300</v>
      </c>
      <c r="B6" s="3"/>
      <c r="C6" s="3" t="s">
        <v>18</v>
      </c>
      <c r="D6" s="3" t="s">
        <v>299</v>
      </c>
      <c r="E6" s="3" t="s">
        <v>16</v>
      </c>
      <c r="F6" s="3">
        <v>1</v>
      </c>
      <c r="G6" s="3">
        <v>3</v>
      </c>
    </row>
    <row r="8" spans="1:7" x14ac:dyDescent="0.25">
      <c r="A8" s="3" t="s">
        <v>198</v>
      </c>
      <c r="B8" s="3"/>
      <c r="C8" s="3" t="s">
        <v>33</v>
      </c>
      <c r="D8" s="3" t="s">
        <v>323</v>
      </c>
      <c r="E8" s="3" t="s">
        <v>16</v>
      </c>
      <c r="F8" s="3">
        <v>1</v>
      </c>
      <c r="G8" s="3">
        <v>1</v>
      </c>
    </row>
    <row r="9" spans="1:7" x14ac:dyDescent="0.25">
      <c r="A9" s="3" t="s">
        <v>196</v>
      </c>
      <c r="B9" s="3"/>
      <c r="C9" s="3" t="s">
        <v>33</v>
      </c>
      <c r="D9" s="3" t="s">
        <v>323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324</v>
      </c>
      <c r="B10" s="3"/>
      <c r="C10" s="3" t="s">
        <v>18</v>
      </c>
      <c r="D10" s="3" t="s">
        <v>323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66</v>
      </c>
      <c r="B12" s="3"/>
      <c r="C12" s="3" t="s">
        <v>18</v>
      </c>
      <c r="D12" s="3" t="s">
        <v>296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297</v>
      </c>
      <c r="B13" s="3"/>
      <c r="C13" s="3" t="s">
        <v>18</v>
      </c>
      <c r="D13" s="3" t="s">
        <v>296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298</v>
      </c>
      <c r="B14" s="3"/>
      <c r="C14" s="3" t="s">
        <v>14</v>
      </c>
      <c r="D14" s="3" t="s">
        <v>296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192</v>
      </c>
      <c r="B16" s="3"/>
      <c r="C16" s="3" t="s">
        <v>33</v>
      </c>
      <c r="D16" s="3" t="s">
        <v>325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216</v>
      </c>
      <c r="B17" s="3"/>
      <c r="C17" s="3" t="s">
        <v>33</v>
      </c>
      <c r="D17" s="3" t="s">
        <v>325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326</v>
      </c>
      <c r="B18" s="3"/>
      <c r="C18" s="3" t="s">
        <v>33</v>
      </c>
      <c r="D18" s="3" t="s">
        <v>325</v>
      </c>
      <c r="E18" s="3" t="s">
        <v>16</v>
      </c>
      <c r="F18" s="3">
        <v>1</v>
      </c>
      <c r="G18" s="3">
        <v>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5C1B-36C3-4F93-A912-5E296430CCB8}">
  <dimension ref="A1:G30"/>
  <sheetViews>
    <sheetView topLeftCell="A10" workbookViewId="0">
      <selection sqref="A1:G30"/>
    </sheetView>
  </sheetViews>
  <sheetFormatPr defaultRowHeight="15" x14ac:dyDescent="0.25"/>
  <cols>
    <col min="1" max="1" width="20.85546875" bestFit="1" customWidth="1"/>
    <col min="2" max="2" width="40.140625" bestFit="1" customWidth="1"/>
    <col min="3" max="3" width="15.42578125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7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294</v>
      </c>
      <c r="B4" s="3"/>
      <c r="C4" s="3" t="s">
        <v>14</v>
      </c>
      <c r="D4" s="3" t="s">
        <v>295</v>
      </c>
      <c r="E4" s="3" t="s">
        <v>16</v>
      </c>
      <c r="F4" s="3">
        <v>1</v>
      </c>
      <c r="G4" s="3">
        <v>1</v>
      </c>
    </row>
    <row r="5" spans="1:7" x14ac:dyDescent="0.25">
      <c r="A5" s="3" t="s">
        <v>109</v>
      </c>
      <c r="B5" s="3"/>
      <c r="C5" s="3" t="s">
        <v>77</v>
      </c>
      <c r="D5" s="3" t="s">
        <v>295</v>
      </c>
      <c r="E5" s="3" t="s">
        <v>16</v>
      </c>
      <c r="F5" s="3">
        <v>1</v>
      </c>
      <c r="G5" s="3">
        <v>2</v>
      </c>
    </row>
    <row r="6" spans="1:7" x14ac:dyDescent="0.25">
      <c r="A6" s="3" t="s">
        <v>56</v>
      </c>
      <c r="B6" s="3"/>
      <c r="C6" s="3" t="s">
        <v>28</v>
      </c>
      <c r="D6" s="3" t="s">
        <v>295</v>
      </c>
      <c r="E6" s="3" t="s">
        <v>16</v>
      </c>
      <c r="F6" s="3">
        <v>1</v>
      </c>
      <c r="G6" s="3">
        <v>3</v>
      </c>
    </row>
    <row r="8" spans="1:7" x14ac:dyDescent="0.25">
      <c r="A8" s="3" t="s">
        <v>191</v>
      </c>
      <c r="B8" s="3"/>
      <c r="C8" s="3" t="s">
        <v>33</v>
      </c>
      <c r="D8" s="3" t="s">
        <v>329</v>
      </c>
      <c r="E8" s="3" t="s">
        <v>16</v>
      </c>
      <c r="F8" s="3">
        <v>1</v>
      </c>
      <c r="G8" s="3">
        <v>1</v>
      </c>
    </row>
    <row r="9" spans="1:7" x14ac:dyDescent="0.25">
      <c r="A9" s="3" t="s">
        <v>330</v>
      </c>
      <c r="B9" s="3"/>
      <c r="C9" s="3" t="s">
        <v>77</v>
      </c>
      <c r="D9" s="3" t="s">
        <v>329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331</v>
      </c>
      <c r="B10" s="3"/>
      <c r="C10" s="3" t="s">
        <v>33</v>
      </c>
      <c r="D10" s="3" t="s">
        <v>329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98</v>
      </c>
      <c r="B12" s="3"/>
      <c r="C12" s="3" t="s">
        <v>18</v>
      </c>
      <c r="D12" s="3" t="s">
        <v>293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124</v>
      </c>
      <c r="B13" s="3"/>
      <c r="C13" s="3" t="s">
        <v>18</v>
      </c>
      <c r="D13" s="3" t="s">
        <v>293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74</v>
      </c>
      <c r="B14" s="3"/>
      <c r="C14" s="3" t="s">
        <v>35</v>
      </c>
      <c r="D14" s="3" t="s">
        <v>293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187</v>
      </c>
      <c r="B16" s="3"/>
      <c r="C16" s="3" t="s">
        <v>33</v>
      </c>
      <c r="D16" s="3" t="s">
        <v>327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214</v>
      </c>
      <c r="B17" s="3"/>
      <c r="C17" s="3" t="s">
        <v>14</v>
      </c>
      <c r="D17" s="3" t="s">
        <v>327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328</v>
      </c>
      <c r="B18" s="3"/>
      <c r="C18" s="3" t="s">
        <v>38</v>
      </c>
      <c r="D18" s="3" t="s">
        <v>327</v>
      </c>
      <c r="E18" s="3" t="s">
        <v>16</v>
      </c>
      <c r="F18" s="3">
        <v>1</v>
      </c>
      <c r="G18" s="3">
        <v>3</v>
      </c>
    </row>
    <row r="22" spans="1:7" x14ac:dyDescent="0.25">
      <c r="A22" s="3" t="s">
        <v>135</v>
      </c>
      <c r="B22" s="3" t="s">
        <v>301</v>
      </c>
      <c r="C22" s="3" t="s">
        <v>18</v>
      </c>
      <c r="D22" s="3" t="s">
        <v>302</v>
      </c>
      <c r="E22" s="3" t="s">
        <v>16</v>
      </c>
      <c r="F22" s="3">
        <v>1</v>
      </c>
      <c r="G22" s="3">
        <v>1</v>
      </c>
    </row>
    <row r="23" spans="1:7" x14ac:dyDescent="0.25">
      <c r="A23" s="3" t="s">
        <v>98</v>
      </c>
      <c r="B23" s="3" t="s">
        <v>301</v>
      </c>
      <c r="C23" s="3" t="s">
        <v>18</v>
      </c>
      <c r="D23" s="3" t="s">
        <v>302</v>
      </c>
      <c r="E23" s="3" t="s">
        <v>16</v>
      </c>
      <c r="F23" s="3">
        <v>1</v>
      </c>
      <c r="G23" s="3">
        <v>1</v>
      </c>
    </row>
    <row r="24" spans="1:7" x14ac:dyDescent="0.25">
      <c r="A24" s="3" t="s">
        <v>72</v>
      </c>
      <c r="B24" s="3" t="s">
        <v>301</v>
      </c>
      <c r="C24" s="3" t="s">
        <v>18</v>
      </c>
      <c r="D24" s="3" t="s">
        <v>302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303</v>
      </c>
      <c r="B25" s="3" t="s">
        <v>304</v>
      </c>
      <c r="C25" s="3" t="s">
        <v>47</v>
      </c>
      <c r="D25" s="3" t="s">
        <v>302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65</v>
      </c>
      <c r="B26" s="3" t="s">
        <v>304</v>
      </c>
      <c r="C26" s="3" t="s">
        <v>47</v>
      </c>
      <c r="D26" s="3" t="s">
        <v>302</v>
      </c>
      <c r="E26" s="3" t="s">
        <v>16</v>
      </c>
      <c r="F26" s="3">
        <v>1</v>
      </c>
      <c r="G26" s="3">
        <v>2</v>
      </c>
    </row>
    <row r="27" spans="1:7" x14ac:dyDescent="0.25">
      <c r="A27" s="3" t="s">
        <v>305</v>
      </c>
      <c r="B27" s="3" t="s">
        <v>304</v>
      </c>
      <c r="C27" s="3" t="s">
        <v>47</v>
      </c>
      <c r="D27" s="3" t="s">
        <v>302</v>
      </c>
      <c r="E27" s="3" t="s">
        <v>16</v>
      </c>
      <c r="F27" s="3">
        <v>1</v>
      </c>
      <c r="G27" s="3">
        <v>2</v>
      </c>
    </row>
    <row r="28" spans="1:7" x14ac:dyDescent="0.25">
      <c r="A28" s="3" t="s">
        <v>75</v>
      </c>
      <c r="B28" s="3" t="s">
        <v>306</v>
      </c>
      <c r="C28" s="3" t="s">
        <v>28</v>
      </c>
      <c r="D28" s="3" t="s">
        <v>302</v>
      </c>
      <c r="E28" s="3" t="s">
        <v>16</v>
      </c>
      <c r="F28" s="3">
        <v>1</v>
      </c>
      <c r="G28" s="3">
        <v>3</v>
      </c>
    </row>
    <row r="29" spans="1:7" x14ac:dyDescent="0.25">
      <c r="A29" s="3" t="s">
        <v>132</v>
      </c>
      <c r="B29" s="3" t="s">
        <v>306</v>
      </c>
      <c r="C29" s="3" t="s">
        <v>28</v>
      </c>
      <c r="D29" s="3" t="s">
        <v>302</v>
      </c>
      <c r="E29" s="3" t="s">
        <v>16</v>
      </c>
      <c r="F29" s="3">
        <v>1</v>
      </c>
      <c r="G29" s="3">
        <v>3</v>
      </c>
    </row>
    <row r="30" spans="1:7" x14ac:dyDescent="0.25">
      <c r="A30" s="3" t="s">
        <v>201</v>
      </c>
      <c r="B30" s="3" t="s">
        <v>306</v>
      </c>
      <c r="C30" s="3" t="s">
        <v>28</v>
      </c>
      <c r="D30" s="3" t="s">
        <v>302</v>
      </c>
      <c r="E30" s="3" t="s">
        <v>16</v>
      </c>
      <c r="F30" s="3">
        <v>1</v>
      </c>
      <c r="G30" s="3">
        <v>3</v>
      </c>
    </row>
  </sheetData>
  <pageMargins left="0.7" right="0.7" top="0.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1C69-C0CF-4B6A-B042-D22792D5D16E}">
  <dimension ref="A1:G26"/>
  <sheetViews>
    <sheetView topLeftCell="A7" workbookViewId="0">
      <selection sqref="A1:G26"/>
    </sheetView>
  </sheetViews>
  <sheetFormatPr defaultRowHeight="15" x14ac:dyDescent="0.25"/>
  <cols>
    <col min="1" max="1" width="19.5703125" bestFit="1" customWidth="1"/>
    <col min="2" max="2" width="8.28515625" customWidth="1"/>
    <col min="3" max="3" width="14.140625" bestFit="1" customWidth="1"/>
    <col min="4" max="4" width="25.140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8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99</v>
      </c>
      <c r="B4" s="3"/>
      <c r="C4" s="3" t="s">
        <v>47</v>
      </c>
      <c r="D4" s="3" t="s">
        <v>185</v>
      </c>
      <c r="E4" s="3" t="s">
        <v>16</v>
      </c>
      <c r="F4" s="3">
        <v>1</v>
      </c>
      <c r="G4" s="3">
        <v>1</v>
      </c>
    </row>
    <row r="5" spans="1:7" x14ac:dyDescent="0.25">
      <c r="A5" s="3" t="s">
        <v>186</v>
      </c>
      <c r="B5" s="3"/>
      <c r="C5" s="3" t="s">
        <v>33</v>
      </c>
      <c r="D5" s="3" t="s">
        <v>185</v>
      </c>
      <c r="E5" s="3" t="s">
        <v>16</v>
      </c>
      <c r="F5" s="3">
        <v>1</v>
      </c>
      <c r="G5" s="3">
        <v>2</v>
      </c>
    </row>
    <row r="6" spans="1:7" x14ac:dyDescent="0.25">
      <c r="A6" s="3" t="s">
        <v>102</v>
      </c>
      <c r="B6" s="3"/>
      <c r="C6" s="3" t="s">
        <v>38</v>
      </c>
      <c r="D6" s="3" t="s">
        <v>185</v>
      </c>
      <c r="E6" s="3" t="s">
        <v>16</v>
      </c>
      <c r="F6" s="3">
        <v>1</v>
      </c>
      <c r="G6" s="3">
        <v>3</v>
      </c>
    </row>
    <row r="8" spans="1:7" x14ac:dyDescent="0.25">
      <c r="A8" s="3" t="s">
        <v>25</v>
      </c>
      <c r="B8" s="3"/>
      <c r="C8" s="3" t="s">
        <v>18</v>
      </c>
      <c r="D8" s="3" t="s">
        <v>241</v>
      </c>
      <c r="E8" s="3" t="s">
        <v>16</v>
      </c>
      <c r="F8" s="3">
        <v>1</v>
      </c>
      <c r="G8" s="3">
        <v>1</v>
      </c>
    </row>
    <row r="9" spans="1:7" x14ac:dyDescent="0.25">
      <c r="A9" s="3" t="s">
        <v>242</v>
      </c>
      <c r="B9" s="3"/>
      <c r="C9" s="3" t="s">
        <v>47</v>
      </c>
      <c r="D9" s="3" t="s">
        <v>241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243</v>
      </c>
      <c r="B10" s="3"/>
      <c r="C10" s="3" t="s">
        <v>47</v>
      </c>
      <c r="D10" s="3" t="s">
        <v>241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256</v>
      </c>
      <c r="B12" s="3"/>
      <c r="C12" s="3" t="s">
        <v>35</v>
      </c>
      <c r="D12" s="3" t="s">
        <v>257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258</v>
      </c>
      <c r="B13" s="3"/>
      <c r="C13" s="3" t="s">
        <v>118</v>
      </c>
      <c r="D13" s="3" t="s">
        <v>257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259</v>
      </c>
      <c r="B14" s="3"/>
      <c r="C14" s="3" t="s">
        <v>77</v>
      </c>
      <c r="D14" s="3" t="s">
        <v>257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181</v>
      </c>
      <c r="B16" s="3"/>
      <c r="C16" s="3" t="s">
        <v>77</v>
      </c>
      <c r="D16" s="3" t="s">
        <v>182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183</v>
      </c>
      <c r="B17" s="3"/>
      <c r="C17" s="3" t="s">
        <v>18</v>
      </c>
      <c r="D17" s="3" t="s">
        <v>182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184</v>
      </c>
      <c r="B18" s="3"/>
      <c r="C18" s="3" t="s">
        <v>161</v>
      </c>
      <c r="D18" s="3" t="s">
        <v>182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20</v>
      </c>
      <c r="B20" s="3"/>
      <c r="C20" s="3" t="s">
        <v>18</v>
      </c>
      <c r="D20" s="3" t="s">
        <v>244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181</v>
      </c>
      <c r="B21" s="3"/>
      <c r="C21" s="3" t="s">
        <v>77</v>
      </c>
      <c r="D21" s="3" t="s">
        <v>244</v>
      </c>
      <c r="E21" s="3" t="s">
        <v>16</v>
      </c>
      <c r="F21" s="3">
        <v>1</v>
      </c>
      <c r="G21" s="3">
        <v>2</v>
      </c>
    </row>
    <row r="22" spans="1:7" x14ac:dyDescent="0.25">
      <c r="A22" s="3" t="s">
        <v>245</v>
      </c>
      <c r="B22" s="3"/>
      <c r="C22" s="3" t="s">
        <v>18</v>
      </c>
      <c r="D22" s="3" t="s">
        <v>244</v>
      </c>
      <c r="E22" s="3" t="s">
        <v>16</v>
      </c>
      <c r="F22" s="3">
        <v>1</v>
      </c>
      <c r="G22" s="3">
        <v>3</v>
      </c>
    </row>
    <row r="24" spans="1:7" x14ac:dyDescent="0.25">
      <c r="A24" s="3" t="s">
        <v>253</v>
      </c>
      <c r="B24" s="3"/>
      <c r="C24" s="3" t="s">
        <v>51</v>
      </c>
      <c r="D24" s="3" t="s">
        <v>254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181</v>
      </c>
      <c r="B25" s="3"/>
      <c r="C25" s="3" t="s">
        <v>77</v>
      </c>
      <c r="D25" s="3" t="s">
        <v>254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255</v>
      </c>
      <c r="B26" s="3"/>
      <c r="C26" s="3" t="s">
        <v>14</v>
      </c>
      <c r="D26" s="3" t="s">
        <v>254</v>
      </c>
      <c r="E26" s="3" t="s">
        <v>16</v>
      </c>
      <c r="F26" s="3">
        <v>1</v>
      </c>
      <c r="G26" s="3">
        <v>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60358-7DE4-4673-B364-F42A3C700A51}">
  <dimension ref="A1:G26"/>
  <sheetViews>
    <sheetView topLeftCell="A22" workbookViewId="0">
      <selection activeCell="A29" sqref="A29"/>
    </sheetView>
  </sheetViews>
  <sheetFormatPr defaultRowHeight="15" x14ac:dyDescent="0.25"/>
  <cols>
    <col min="1" max="1" width="21" bestFit="1" customWidth="1"/>
    <col min="2" max="2" width="14.140625" customWidth="1"/>
    <col min="3" max="3" width="17" bestFit="1" customWidth="1"/>
    <col min="4" max="4" width="26.28515625" bestFit="1" customWidth="1"/>
    <col min="5" max="5" width="6.7109375" bestFit="1" customWidth="1"/>
    <col min="6" max="6" width="5.140625" bestFit="1" customWidth="1"/>
    <col min="7" max="7" width="5.7109375" bestFit="1" customWidth="1"/>
  </cols>
  <sheetData>
    <row r="1" spans="1:7" x14ac:dyDescent="0.25">
      <c r="A1" s="1" t="s">
        <v>9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5">
      <c r="A4" s="3" t="s">
        <v>143</v>
      </c>
      <c r="B4" s="3"/>
      <c r="C4" s="3" t="s">
        <v>28</v>
      </c>
      <c r="D4" s="3" t="s">
        <v>179</v>
      </c>
      <c r="E4" s="3" t="s">
        <v>16</v>
      </c>
      <c r="F4" s="3">
        <v>1</v>
      </c>
      <c r="G4" s="3">
        <v>1</v>
      </c>
    </row>
    <row r="5" spans="1:7" x14ac:dyDescent="0.25">
      <c r="A5" s="3" t="s">
        <v>85</v>
      </c>
      <c r="B5" s="3"/>
      <c r="C5" s="3" t="s">
        <v>33</v>
      </c>
      <c r="D5" s="3" t="s">
        <v>179</v>
      </c>
      <c r="E5" s="3" t="s">
        <v>16</v>
      </c>
      <c r="F5" s="3">
        <v>1</v>
      </c>
      <c r="G5" s="3">
        <v>2</v>
      </c>
    </row>
    <row r="6" spans="1:7" x14ac:dyDescent="0.25">
      <c r="A6" s="3" t="s">
        <v>142</v>
      </c>
      <c r="B6" s="3"/>
      <c r="C6" s="3" t="s">
        <v>28</v>
      </c>
      <c r="D6" s="3" t="s">
        <v>179</v>
      </c>
      <c r="E6" s="3" t="s">
        <v>16</v>
      </c>
      <c r="F6" s="3">
        <v>1</v>
      </c>
      <c r="G6" s="3">
        <v>3</v>
      </c>
    </row>
    <row r="8" spans="1:7" x14ac:dyDescent="0.25">
      <c r="A8" s="3" t="s">
        <v>260</v>
      </c>
      <c r="B8" s="3"/>
      <c r="C8" s="3" t="s">
        <v>51</v>
      </c>
      <c r="D8" s="3" t="s">
        <v>261</v>
      </c>
      <c r="E8" s="3" t="s">
        <v>16</v>
      </c>
      <c r="F8" s="3">
        <v>1</v>
      </c>
      <c r="G8" s="3">
        <v>1</v>
      </c>
    </row>
    <row r="9" spans="1:7" x14ac:dyDescent="0.25">
      <c r="A9" s="3" t="s">
        <v>143</v>
      </c>
      <c r="B9" s="3"/>
      <c r="C9" s="3" t="s">
        <v>28</v>
      </c>
      <c r="D9" s="3" t="s">
        <v>261</v>
      </c>
      <c r="E9" s="3" t="s">
        <v>16</v>
      </c>
      <c r="F9" s="3">
        <v>1</v>
      </c>
      <c r="G9" s="3">
        <v>2</v>
      </c>
    </row>
    <row r="10" spans="1:7" x14ac:dyDescent="0.25">
      <c r="A10" s="3" t="s">
        <v>19</v>
      </c>
      <c r="B10" s="3"/>
      <c r="C10" s="3" t="s">
        <v>14</v>
      </c>
      <c r="D10" s="3" t="s">
        <v>261</v>
      </c>
      <c r="E10" s="3" t="s">
        <v>16</v>
      </c>
      <c r="F10" s="3">
        <v>1</v>
      </c>
      <c r="G10" s="3">
        <v>3</v>
      </c>
    </row>
    <row r="12" spans="1:7" x14ac:dyDescent="0.25">
      <c r="A12" s="3" t="s">
        <v>107</v>
      </c>
      <c r="B12" s="3"/>
      <c r="C12" s="3" t="s">
        <v>33</v>
      </c>
      <c r="D12" s="3" t="s">
        <v>178</v>
      </c>
      <c r="E12" s="3" t="s">
        <v>16</v>
      </c>
      <c r="F12" s="3">
        <v>1</v>
      </c>
      <c r="G12" s="3">
        <v>1</v>
      </c>
    </row>
    <row r="13" spans="1:7" x14ac:dyDescent="0.25">
      <c r="A13" s="3" t="s">
        <v>138</v>
      </c>
      <c r="B13" s="3"/>
      <c r="C13" s="3" t="s">
        <v>33</v>
      </c>
      <c r="D13" s="3" t="s">
        <v>178</v>
      </c>
      <c r="E13" s="3" t="s">
        <v>16</v>
      </c>
      <c r="F13" s="3">
        <v>1</v>
      </c>
      <c r="G13" s="3">
        <v>2</v>
      </c>
    </row>
    <row r="14" spans="1:7" x14ac:dyDescent="0.25">
      <c r="A14" s="3" t="s">
        <v>144</v>
      </c>
      <c r="B14" s="3"/>
      <c r="C14" s="3" t="s">
        <v>14</v>
      </c>
      <c r="D14" s="3" t="s">
        <v>178</v>
      </c>
      <c r="E14" s="3" t="s">
        <v>16</v>
      </c>
      <c r="F14" s="3">
        <v>1</v>
      </c>
      <c r="G14" s="3">
        <v>3</v>
      </c>
    </row>
    <row r="16" spans="1:7" x14ac:dyDescent="0.25">
      <c r="A16" s="3" t="s">
        <v>40</v>
      </c>
      <c r="B16" s="3"/>
      <c r="C16" s="3" t="s">
        <v>18</v>
      </c>
      <c r="D16" s="3" t="s">
        <v>262</v>
      </c>
      <c r="E16" s="3" t="s">
        <v>16</v>
      </c>
      <c r="F16" s="3">
        <v>1</v>
      </c>
      <c r="G16" s="3">
        <v>1</v>
      </c>
    </row>
    <row r="17" spans="1:7" x14ac:dyDescent="0.25">
      <c r="A17" s="3" t="s">
        <v>263</v>
      </c>
      <c r="B17" s="3"/>
      <c r="C17" s="3" t="s">
        <v>23</v>
      </c>
      <c r="D17" s="3" t="s">
        <v>262</v>
      </c>
      <c r="E17" s="3" t="s">
        <v>16</v>
      </c>
      <c r="F17" s="3">
        <v>1</v>
      </c>
      <c r="G17" s="3">
        <v>2</v>
      </c>
    </row>
    <row r="18" spans="1:7" x14ac:dyDescent="0.25">
      <c r="A18" s="3" t="s">
        <v>147</v>
      </c>
      <c r="B18" s="3"/>
      <c r="C18" s="3" t="s">
        <v>14</v>
      </c>
      <c r="D18" s="3" t="s">
        <v>262</v>
      </c>
      <c r="E18" s="3" t="s">
        <v>16</v>
      </c>
      <c r="F18" s="3">
        <v>1</v>
      </c>
      <c r="G18" s="3">
        <v>3</v>
      </c>
    </row>
    <row r="20" spans="1:7" x14ac:dyDescent="0.25">
      <c r="A20" s="3" t="s">
        <v>40</v>
      </c>
      <c r="B20" s="3"/>
      <c r="C20" s="3" t="s">
        <v>18</v>
      </c>
      <c r="D20" s="3" t="s">
        <v>265</v>
      </c>
      <c r="E20" s="3" t="s">
        <v>16</v>
      </c>
      <c r="F20" s="3">
        <v>1</v>
      </c>
      <c r="G20" s="3">
        <v>1</v>
      </c>
    </row>
    <row r="21" spans="1:7" x14ac:dyDescent="0.25">
      <c r="A21" s="3" t="s">
        <v>37</v>
      </c>
      <c r="B21" s="3"/>
      <c r="C21" s="3" t="s">
        <v>38</v>
      </c>
      <c r="D21" s="3" t="s">
        <v>265</v>
      </c>
      <c r="E21" s="3" t="s">
        <v>16</v>
      </c>
      <c r="F21" s="3">
        <v>1</v>
      </c>
      <c r="G21" s="3">
        <v>2</v>
      </c>
    </row>
    <row r="22" spans="1:7" x14ac:dyDescent="0.25">
      <c r="A22" s="3" t="s">
        <v>146</v>
      </c>
      <c r="B22" s="3"/>
      <c r="C22" s="3" t="s">
        <v>14</v>
      </c>
      <c r="D22" s="3" t="s">
        <v>265</v>
      </c>
      <c r="E22" s="3" t="s">
        <v>16</v>
      </c>
      <c r="F22" s="3">
        <v>1</v>
      </c>
      <c r="G22" s="3">
        <v>3</v>
      </c>
    </row>
    <row r="24" spans="1:7" x14ac:dyDescent="0.25">
      <c r="A24" s="3" t="s">
        <v>85</v>
      </c>
      <c r="B24" s="3"/>
      <c r="C24" s="3" t="s">
        <v>33</v>
      </c>
      <c r="D24" s="3" t="s">
        <v>266</v>
      </c>
      <c r="E24" s="3" t="s">
        <v>16</v>
      </c>
      <c r="F24" s="3">
        <v>1</v>
      </c>
      <c r="G24" s="3">
        <v>1</v>
      </c>
    </row>
    <row r="25" spans="1:7" x14ac:dyDescent="0.25">
      <c r="A25" s="3" t="s">
        <v>267</v>
      </c>
      <c r="B25" s="3"/>
      <c r="C25" s="3" t="s">
        <v>28</v>
      </c>
      <c r="D25" s="3" t="s">
        <v>266</v>
      </c>
      <c r="E25" s="3" t="s">
        <v>16</v>
      </c>
      <c r="F25" s="3">
        <v>1</v>
      </c>
      <c r="G25" s="3">
        <v>2</v>
      </c>
    </row>
    <row r="26" spans="1:7" x14ac:dyDescent="0.25">
      <c r="A26" s="3" t="s">
        <v>17</v>
      </c>
      <c r="B26" s="3"/>
      <c r="C26" s="3" t="s">
        <v>18</v>
      </c>
      <c r="D26" s="3" t="s">
        <v>266</v>
      </c>
      <c r="E26" s="3" t="s">
        <v>16</v>
      </c>
      <c r="F26" s="3">
        <v>1</v>
      </c>
      <c r="G26" s="3">
        <v>3</v>
      </c>
    </row>
  </sheetData>
  <pageMargins left="0.45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CLUB SCORES</vt:lpstr>
      <vt:lpstr>U9 - DAY 3</vt:lpstr>
      <vt:lpstr>U10 - DAY 3</vt:lpstr>
      <vt:lpstr>U11 - DAY 3</vt:lpstr>
      <vt:lpstr>U12 - DAY 3</vt:lpstr>
      <vt:lpstr>U13 - DAY 3</vt:lpstr>
      <vt:lpstr>U14 - DAY 3</vt:lpstr>
      <vt:lpstr>U9 - DAY 2</vt:lpstr>
      <vt:lpstr>U10 - DAY 2</vt:lpstr>
      <vt:lpstr>U11 - DAY 2</vt:lpstr>
      <vt:lpstr>U12 - DAY 2</vt:lpstr>
      <vt:lpstr>U13 - DAY 2</vt:lpstr>
      <vt:lpstr>U14 - DAY 2</vt:lpstr>
      <vt:lpstr>U9 - DAY 1</vt:lpstr>
      <vt:lpstr>U10 - DAY 1</vt:lpstr>
      <vt:lpstr>U11 - DAY 1</vt:lpstr>
      <vt:lpstr>U12 - DAY 1</vt:lpstr>
      <vt:lpstr>U13 - DAY 1</vt:lpstr>
      <vt:lpstr>U14 - DAY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Lunn</dc:creator>
  <cp:lastModifiedBy>Lesley Lunn</cp:lastModifiedBy>
  <cp:lastPrinted>2023-04-05T14:07:19Z</cp:lastPrinted>
  <dcterms:created xsi:type="dcterms:W3CDTF">2023-04-03T03:57:12Z</dcterms:created>
  <dcterms:modified xsi:type="dcterms:W3CDTF">2023-04-11T06:24:39Z</dcterms:modified>
</cp:coreProperties>
</file>